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8_{4FCFF2B9-BEF2-4BB0-B31C-9A077463EFA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2" l="1"/>
  <c r="F28" i="2"/>
  <c r="E28" i="2"/>
  <c r="D26" i="2"/>
  <c r="D31" i="2" s="1"/>
  <c r="C26" i="2"/>
  <c r="C31" i="2" s="1"/>
  <c r="B26" i="2"/>
  <c r="F25" i="2"/>
  <c r="E25" i="2"/>
  <c r="F24" i="2"/>
  <c r="E24" i="2"/>
  <c r="F23" i="2"/>
  <c r="E23" i="2"/>
  <c r="F22" i="2"/>
  <c r="E22" i="2"/>
  <c r="F21" i="2"/>
  <c r="E21" i="2"/>
  <c r="D14" i="2"/>
  <c r="C14" i="2"/>
  <c r="B14" i="2"/>
  <c r="F13" i="2"/>
  <c r="E13" i="2"/>
  <c r="D9" i="2"/>
  <c r="C9" i="2"/>
  <c r="B9" i="2"/>
  <c r="F8" i="2"/>
  <c r="B31" i="2" l="1"/>
  <c r="C16" i="2"/>
  <c r="B16" i="2"/>
  <c r="F26" i="2"/>
  <c r="D16" i="2"/>
  <c r="F14" i="2"/>
  <c r="E9" i="2"/>
  <c r="F9" i="2"/>
  <c r="E14" i="2"/>
  <c r="E26" i="2"/>
  <c r="E16" i="2" l="1"/>
  <c r="F16" i="2"/>
  <c r="F31" i="2" l="1"/>
  <c r="E31" i="2"/>
</calcChain>
</file>

<file path=xl/sharedStrings.xml><?xml version="1.0" encoding="utf-8"?>
<sst xmlns="http://schemas.openxmlformats.org/spreadsheetml/2006/main" count="22" uniqueCount="21">
  <si>
    <t>Prior Period</t>
  </si>
  <si>
    <t>Budget</t>
  </si>
  <si>
    <t>Current Period</t>
  </si>
  <si>
    <t xml:space="preserve">  % Change from Prior Period</t>
  </si>
  <si>
    <t>Sales Revenue</t>
  </si>
  <si>
    <t>Product/Service 1</t>
  </si>
  <si>
    <t>Total Sales Revenue  [J]</t>
  </si>
  <si>
    <t>Cost of Sales</t>
  </si>
  <si>
    <t>Total Cost of Sales  [K]</t>
  </si>
  <si>
    <t>Operating Expenses</t>
  </si>
  <si>
    <t>Wages and salaries</t>
  </si>
  <si>
    <t>Supplies</t>
  </si>
  <si>
    <t>Rent</t>
  </si>
  <si>
    <t>Utilities</t>
  </si>
  <si>
    <t>Insurance</t>
  </si>
  <si>
    <t>Other Income  [R]</t>
  </si>
  <si>
    <t>% Change from 
Budget</t>
  </si>
  <si>
    <t>Gross Profit [L] = [J - K]</t>
  </si>
  <si>
    <t>Net Profit  [T] = [Q + R - S]</t>
  </si>
  <si>
    <t>General and Administrative</t>
  </si>
  <si>
    <t>Total General and Administrative Expenses  [O]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</si>
</sst>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0.0%"/>
  </numFmts>
  <fonts count="9" x14ac:knownFonts="1">
    <font>
      <sz val="11"/>
      <color theme="1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sz val="10"/>
      <color theme="0"/>
      <name val="Franklin Gothic Book"/>
      <family val="2"/>
      <scheme val="minor"/>
    </font>
    <font>
      <sz val="9"/>
      <color theme="0"/>
      <name val="Franklin Gothic Book"/>
      <family val="2"/>
      <scheme val="minor"/>
    </font>
    <font>
      <sz val="9"/>
      <color theme="1"/>
      <name val="Franklin Gothic Book"/>
      <family val="2"/>
      <scheme val="minor"/>
    </font>
    <font>
      <sz val="9"/>
      <color theme="1" tint="0.14999847407452621"/>
      <name val="Franklin Gothic Book"/>
      <family val="2"/>
      <scheme val="minor"/>
    </font>
    <font>
      <sz val="10"/>
      <color theme="5"/>
      <name val="Franklin Gothic Book"/>
      <family val="2"/>
      <scheme val="minor"/>
    </font>
    <font>
      <sz val="12"/>
      <color theme="5"/>
      <name val="Franklin Gothic Book"/>
      <family val="2"/>
      <scheme val="minor"/>
    </font>
    <font>
      <sz val="10"/>
      <color theme="3"/>
      <name val="Franklin Gothic Book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right" vertical="center" indent="1"/>
    </xf>
    <xf numFmtId="165" fontId="1" fillId="4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5" fillId="0" borderId="2" xfId="0" applyFont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indent="1"/>
    </xf>
    <xf numFmtId="16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6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 indent="1"/>
    </xf>
    <xf numFmtId="164" fontId="4" fillId="3" borderId="2" xfId="0" applyNumberFormat="1" applyFont="1" applyFill="1" applyBorder="1" applyAlignment="1">
      <alignment horizontal="center" vertical="center"/>
    </xf>
    <xf numFmtId="165" fontId="4" fillId="4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right" vertical="center" indent="1"/>
    </xf>
    <xf numFmtId="164" fontId="4" fillId="4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 wrapText="1" indent="1"/>
    </xf>
  </cellXfs>
  <cellStyles count="1">
    <cellStyle name="Normal" xfId="0" builtinId="0"/>
  </cellStyles>
  <dxfs count="1"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usiness Templates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97E84-3F20-4BEB-A851-6C88FB3440F6}">
  <dimension ref="A1:F31"/>
  <sheetViews>
    <sheetView tabSelected="1" workbookViewId="0">
      <selection activeCell="C2" sqref="A1:C2"/>
    </sheetView>
  </sheetViews>
  <sheetFormatPr defaultRowHeight="15" x14ac:dyDescent="0.35"/>
  <cols>
    <col min="1" max="1" width="20.453125" bestFit="1" customWidth="1"/>
    <col min="2" max="4" width="9.6328125" bestFit="1" customWidth="1"/>
    <col min="5" max="5" width="7.26953125" bestFit="1" customWidth="1"/>
    <col min="6" max="6" width="6.54296875" bestFit="1" customWidth="1"/>
  </cols>
  <sheetData>
    <row r="1" spans="1:6" x14ac:dyDescent="0.35">
      <c r="A1" s="6"/>
      <c r="B1" s="2"/>
      <c r="C1" s="3"/>
      <c r="D1" s="3"/>
      <c r="E1" s="4"/>
      <c r="F1" s="4"/>
    </row>
    <row r="2" spans="1:6" x14ac:dyDescent="0.35">
      <c r="A2" s="6"/>
      <c r="B2" s="2"/>
      <c r="C2" s="3"/>
      <c r="D2" s="3"/>
      <c r="E2" s="4"/>
      <c r="F2" s="1"/>
    </row>
    <row r="3" spans="1:6" x14ac:dyDescent="0.35">
      <c r="A3" s="5"/>
      <c r="B3" s="3"/>
      <c r="C3" s="3"/>
      <c r="D3" s="3"/>
      <c r="E3" s="4"/>
      <c r="F3" s="4"/>
    </row>
    <row r="4" spans="1:6" ht="37.799999999999997" x14ac:dyDescent="0.35">
      <c r="A4" s="7"/>
      <c r="B4" s="8" t="s">
        <v>0</v>
      </c>
      <c r="C4" s="8" t="s">
        <v>1</v>
      </c>
      <c r="D4" s="8" t="s">
        <v>2</v>
      </c>
      <c r="E4" s="9" t="s">
        <v>3</v>
      </c>
      <c r="F4" s="9" t="s">
        <v>16</v>
      </c>
    </row>
    <row r="5" spans="1:6" x14ac:dyDescent="0.35">
      <c r="A5" s="10"/>
      <c r="B5" s="11"/>
      <c r="C5" s="11"/>
      <c r="D5" s="11"/>
      <c r="E5" s="12"/>
      <c r="F5" s="12"/>
    </row>
    <row r="6" spans="1:6" ht="16.2" x14ac:dyDescent="0.35">
      <c r="A6" s="13" t="s">
        <v>4</v>
      </c>
      <c r="B6" s="14"/>
      <c r="C6" s="14"/>
      <c r="D6" s="14"/>
      <c r="E6" s="15"/>
      <c r="F6" s="15"/>
    </row>
    <row r="7" spans="1:6" x14ac:dyDescent="0.35">
      <c r="A7" s="10"/>
      <c r="B7" s="11"/>
      <c r="C7" s="11"/>
      <c r="D7" s="11"/>
      <c r="E7" s="12"/>
      <c r="F7" s="12"/>
    </row>
    <row r="8" spans="1:6" x14ac:dyDescent="0.35">
      <c r="A8" s="16" t="s">
        <v>5</v>
      </c>
      <c r="B8" s="17">
        <v>281000</v>
      </c>
      <c r="C8" s="17">
        <v>303802</v>
      </c>
      <c r="D8" s="17">
        <v>356000</v>
      </c>
      <c r="E8" s="18">
        <f>IF(D8=0,"",D8/B8-1)</f>
        <v>0.26690391459074725</v>
      </c>
      <c r="F8" s="18">
        <f>IF(D8=0,"",D8/C8-1)</f>
        <v>0.17181585374684838</v>
      </c>
    </row>
    <row r="9" spans="1:6" x14ac:dyDescent="0.35">
      <c r="A9" s="19" t="s">
        <v>6</v>
      </c>
      <c r="B9" s="20">
        <f>SUM(B8:B8)</f>
        <v>281000</v>
      </c>
      <c r="C9" s="20">
        <f>SUM(C8:C8)</f>
        <v>303802</v>
      </c>
      <c r="D9" s="20">
        <f>SUM(D8:D8)</f>
        <v>356000</v>
      </c>
      <c r="E9" s="18">
        <f>IF(D9=0,"",D9/B9-1)</f>
        <v>0.26690391459074725</v>
      </c>
      <c r="F9" s="18">
        <f>IF(D9=0,"",D9/C9-1)</f>
        <v>0.17181585374684838</v>
      </c>
    </row>
    <row r="10" spans="1:6" x14ac:dyDescent="0.35">
      <c r="A10" s="10"/>
      <c r="B10" s="11"/>
      <c r="C10" s="11"/>
      <c r="D10" s="11"/>
      <c r="E10" s="12"/>
      <c r="F10" s="12"/>
    </row>
    <row r="11" spans="1:6" ht="16.2" x14ac:dyDescent="0.35">
      <c r="A11" s="13" t="s">
        <v>7</v>
      </c>
      <c r="B11" s="14"/>
      <c r="C11" s="14"/>
      <c r="D11" s="14"/>
      <c r="E11" s="15"/>
      <c r="F11" s="15"/>
    </row>
    <row r="12" spans="1:6" x14ac:dyDescent="0.35">
      <c r="A12" s="10"/>
      <c r="B12" s="11"/>
      <c r="C12" s="11"/>
      <c r="D12" s="11"/>
      <c r="E12" s="12"/>
      <c r="F12" s="12"/>
    </row>
    <row r="13" spans="1:6" x14ac:dyDescent="0.35">
      <c r="A13" s="16" t="s">
        <v>5</v>
      </c>
      <c r="B13" s="17">
        <v>236056</v>
      </c>
      <c r="C13" s="17">
        <v>258222</v>
      </c>
      <c r="D13" s="17">
        <v>294917</v>
      </c>
      <c r="E13" s="18">
        <f>IF(D13=0,"",D13/B13-1)</f>
        <v>0.2493518487138644</v>
      </c>
      <c r="F13" s="18">
        <f>IF(D13=0,"",D13/C13-1)</f>
        <v>0.14210640456661316</v>
      </c>
    </row>
    <row r="14" spans="1:6" x14ac:dyDescent="0.35">
      <c r="A14" s="19" t="s">
        <v>8</v>
      </c>
      <c r="B14" s="20">
        <f>SUM(B13:B13)</f>
        <v>236056</v>
      </c>
      <c r="C14" s="20">
        <f>SUM(C13:C13)</f>
        <v>258222</v>
      </c>
      <c r="D14" s="20">
        <f>SUM(D13:D13)</f>
        <v>294917</v>
      </c>
      <c r="E14" s="18">
        <f>IF(D14=0,"",D14/B14-1)</f>
        <v>0.2493518487138644</v>
      </c>
      <c r="F14" s="18">
        <f>IF(D14=0,"",D14/C14-1)</f>
        <v>0.14210640456661316</v>
      </c>
    </row>
    <row r="15" spans="1:6" x14ac:dyDescent="0.35">
      <c r="A15" s="10"/>
      <c r="B15" s="11"/>
      <c r="C15" s="11"/>
      <c r="D15" s="11"/>
      <c r="E15" s="12"/>
      <c r="F15" s="12"/>
    </row>
    <row r="16" spans="1:6" x14ac:dyDescent="0.35">
      <c r="A16" s="19" t="s">
        <v>17</v>
      </c>
      <c r="B16" s="20">
        <f>B9-B14</f>
        <v>44944</v>
      </c>
      <c r="C16" s="20">
        <f>C9-C14</f>
        <v>45580</v>
      </c>
      <c r="D16" s="20">
        <f>D9-D14</f>
        <v>61083</v>
      </c>
      <c r="E16" s="18">
        <f>IF(B16=0,"",IF(B16=D16,"0.0%",IF(D16&gt;B16,ABS((D16/B16)-1),IF(AND(D16&lt;B16,B16&lt;0),-((D16/B16)-1),(D16/B16)-1))))</f>
        <v>0.35909131363474556</v>
      </c>
      <c r="F16" s="18">
        <f>IF(C16=0,"",IF(C16=D16,"0.0%",IF(D16&gt;C16,ABS((D16/C16)-1),IF(AND(D16&lt;C16,C16&lt;0),-((D16/C16)-1),(D16/C16)-1))))</f>
        <v>0.34012724879333045</v>
      </c>
    </row>
    <row r="17" spans="1:6" x14ac:dyDescent="0.35">
      <c r="A17" s="10"/>
      <c r="B17" s="11"/>
      <c r="C17" s="11"/>
      <c r="D17" s="11"/>
      <c r="E17" s="12"/>
      <c r="F17" s="12"/>
    </row>
    <row r="18" spans="1:6" ht="16.2" x14ac:dyDescent="0.35">
      <c r="A18" s="13" t="s">
        <v>9</v>
      </c>
      <c r="B18" s="14"/>
      <c r="C18" s="14"/>
      <c r="D18" s="14"/>
      <c r="E18" s="15"/>
      <c r="F18" s="15"/>
    </row>
    <row r="19" spans="1:6" x14ac:dyDescent="0.35">
      <c r="A19" s="10"/>
      <c r="B19" s="11"/>
      <c r="C19" s="11"/>
      <c r="D19" s="11"/>
      <c r="E19" s="12"/>
      <c r="F19" s="12"/>
    </row>
    <row r="20" spans="1:6" x14ac:dyDescent="0.35">
      <c r="A20" s="19" t="s">
        <v>19</v>
      </c>
      <c r="B20" s="21"/>
      <c r="C20" s="21"/>
      <c r="D20" s="21"/>
      <c r="E20" s="22"/>
      <c r="F20" s="22"/>
    </row>
    <row r="21" spans="1:6" x14ac:dyDescent="0.35">
      <c r="A21" s="16" t="s">
        <v>10</v>
      </c>
      <c r="B21" s="17">
        <v>11895</v>
      </c>
      <c r="C21" s="17">
        <v>10000</v>
      </c>
      <c r="D21" s="17">
        <v>12658</v>
      </c>
      <c r="E21" s="18">
        <f>IF(D21=0,"",D21/B21-1)</f>
        <v>6.4144598570827993E-2</v>
      </c>
      <c r="F21" s="18">
        <f>IF(D21=0,"",D21/C21-1)</f>
        <v>0.26580000000000004</v>
      </c>
    </row>
    <row r="22" spans="1:6" x14ac:dyDescent="0.35">
      <c r="A22" s="16" t="s">
        <v>11</v>
      </c>
      <c r="B22" s="17">
        <v>1500</v>
      </c>
      <c r="C22" s="17">
        <v>1236</v>
      </c>
      <c r="D22" s="17">
        <v>957</v>
      </c>
      <c r="E22" s="18">
        <f>IF(D22=0,"",D22/B22-1)</f>
        <v>-0.36199999999999999</v>
      </c>
      <c r="F22" s="18">
        <f>IF(D22=0,"",D22/C22-1)</f>
        <v>-0.22572815533980584</v>
      </c>
    </row>
    <row r="23" spans="1:6" x14ac:dyDescent="0.35">
      <c r="A23" s="16" t="s">
        <v>12</v>
      </c>
      <c r="B23" s="17">
        <v>2000</v>
      </c>
      <c r="C23" s="17">
        <v>2000</v>
      </c>
      <c r="D23" s="17">
        <v>2000</v>
      </c>
      <c r="E23" s="18">
        <f>IF(D23=0,"",D23/B23-1)</f>
        <v>0</v>
      </c>
      <c r="F23" s="18">
        <f>IF(D23=0,"",D23/C23-1)</f>
        <v>0</v>
      </c>
    </row>
    <row r="24" spans="1:6" x14ac:dyDescent="0.35">
      <c r="A24" s="16" t="s">
        <v>13</v>
      </c>
      <c r="B24" s="17">
        <v>54</v>
      </c>
      <c r="C24" s="17">
        <v>112</v>
      </c>
      <c r="D24" s="17">
        <v>102</v>
      </c>
      <c r="E24" s="18">
        <f>IF(D24=0,"",D24/B24-1)</f>
        <v>0.88888888888888884</v>
      </c>
      <c r="F24" s="18">
        <f>IF(D24=0,"",D24/C24-1)</f>
        <v>-8.9285714285714302E-2</v>
      </c>
    </row>
    <row r="25" spans="1:6" x14ac:dyDescent="0.35">
      <c r="A25" s="16" t="s">
        <v>14</v>
      </c>
      <c r="B25" s="17">
        <v>106</v>
      </c>
      <c r="C25" s="17">
        <v>106</v>
      </c>
      <c r="D25" s="17">
        <v>106</v>
      </c>
      <c r="E25" s="18">
        <f>IF(D25=0,"",D25/B25-1)</f>
        <v>0</v>
      </c>
      <c r="F25" s="18">
        <f>IF(D25=0,"",D25/C25-1)</f>
        <v>0</v>
      </c>
    </row>
    <row r="26" spans="1:6" ht="41.4" x14ac:dyDescent="0.35">
      <c r="A26" s="23" t="s">
        <v>20</v>
      </c>
      <c r="B26" s="20">
        <f>SUM(B21:B25)</f>
        <v>15555</v>
      </c>
      <c r="C26" s="20">
        <f>SUM(C21:C25)</f>
        <v>13454</v>
      </c>
      <c r="D26" s="20">
        <f>SUM(D21:D25)</f>
        <v>15823</v>
      </c>
      <c r="E26" s="18">
        <f>IF(D26=0,"",D26/B26-1)</f>
        <v>1.7229186756669845E-2</v>
      </c>
      <c r="F26" s="18">
        <f>IF(D26=0,"",D26/C26-1)</f>
        <v>0.17608146276200376</v>
      </c>
    </row>
    <row r="27" spans="1:6" x14ac:dyDescent="0.35">
      <c r="A27" s="10"/>
      <c r="B27" s="11"/>
      <c r="C27" s="11"/>
      <c r="D27" s="11"/>
      <c r="E27" s="12"/>
      <c r="F27" s="12"/>
    </row>
    <row r="28" spans="1:6" x14ac:dyDescent="0.35">
      <c r="A28" s="19" t="s">
        <v>15</v>
      </c>
      <c r="B28" s="17">
        <v>111</v>
      </c>
      <c r="C28" s="17">
        <v>104</v>
      </c>
      <c r="D28" s="17">
        <v>64</v>
      </c>
      <c r="E28" s="18">
        <f>IF(D28=0,"",D28/B28-1)</f>
        <v>-0.42342342342342343</v>
      </c>
      <c r="F28" s="18">
        <f>IF(D28=0,"",D28/C28-1)</f>
        <v>-0.38461538461538458</v>
      </c>
    </row>
    <row r="29" spans="1:6" x14ac:dyDescent="0.35">
      <c r="A29" s="10"/>
      <c r="B29" s="11"/>
      <c r="C29" s="11"/>
      <c r="D29" s="11"/>
      <c r="E29" s="12"/>
      <c r="F29" s="12"/>
    </row>
    <row r="30" spans="1:6" x14ac:dyDescent="0.35">
      <c r="A30" s="10"/>
      <c r="B30" s="11"/>
      <c r="C30" s="11"/>
      <c r="D30" s="11"/>
      <c r="E30" s="12"/>
      <c r="F30" s="12"/>
    </row>
    <row r="31" spans="1:6" x14ac:dyDescent="0.35">
      <c r="A31" s="23" t="s">
        <v>18</v>
      </c>
      <c r="B31" s="20">
        <f>B8-B14-B26+B28</f>
        <v>29500</v>
      </c>
      <c r="C31" s="20">
        <f>C8-C13-C26+C28</f>
        <v>32230</v>
      </c>
      <c r="D31" s="20">
        <f>D8-D13-D26+D28</f>
        <v>45324</v>
      </c>
      <c r="E31" s="18">
        <f>IF(B31=0,"",IF(B31=D31,"0.0%",IF(D31&gt;B31,ABS((D31/B31)-1),IF(AND(D31&lt;B31,B31&lt;0),-((D31/B31)-1),(D31/B31)-1))))</f>
        <v>0.53640677966101702</v>
      </c>
      <c r="F31" s="18">
        <f>IF(C31=0,"",IF(C31=D31,"0.0%",IF(D31&gt;C31,ABS((D31/C31)-1),IF(AND(D31&lt;C31,C31&lt;0),-((D31/C31)-1),(D31/C31)-1))))</f>
        <v>0.40626745268383502</v>
      </c>
    </row>
  </sheetData>
  <conditionalFormatting sqref="B1:B2">
    <cfRule type="cellIs" dxfId="0" priority="1" operator="lessThan">
      <formula>0</formula>
    </cfRule>
  </conditionalFormatting>
  <dataValidations count="1">
    <dataValidation allowBlank="1" showInputMessage="1" showErrorMessage="1" prompt="Update Product descriptions below" sqref="A6 A11" xr:uid="{5641EEA1-CCCC-481E-99EA-D28D45DD84E8}"/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9677210f24a1be23c92c90fd886aa0aa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60e05723c5c1908df1a1a4ebf11d344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B7FF2E-FA45-47F2-B505-75CC0039AAA6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2.xml><?xml version="1.0" encoding="utf-8"?>
<ds:datastoreItem xmlns:ds="http://schemas.openxmlformats.org/officeDocument/2006/customXml" ds:itemID="{07F99D70-97EA-4275-8A50-4DF6313551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1F3FA0-54BA-4DA9-AB94-A8027D5606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TM77986610</Templat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2019-02-20T20:36:10Z</dcterms:created>
  <dcterms:modified xsi:type="dcterms:W3CDTF">2022-01-16T06:11:36Z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