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D:\BMD Computer\01. Diploma of Project Management Course\Module 8 - Manage Project Procurement\01. Supporting Documents\"/>
    </mc:Choice>
  </mc:AlternateContent>
  <xr:revisionPtr revIDLastSave="0" documentId="13_ncr:1_{06356AB2-53CB-4C12-86D9-3E5E8B25F6EA}" xr6:coauthVersionLast="47" xr6:coauthVersionMax="47" xr10:uidLastSave="{00000000-0000-0000-0000-000000000000}"/>
  <bookViews>
    <workbookView xWindow="-110" yWindow="-110" windowWidth="19420" windowHeight="10420" xr2:uid="{00000000-000D-0000-FFFF-FFFF00000000}"/>
  </bookViews>
  <sheets>
    <sheet name="Comparison" sheetId="1" r:id="rId1"/>
  </sheets>
  <definedNames>
    <definedName name="_xlnm.Print_Area" localSheetId="0">Comparison!$A$1:$P$41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0" i="1" l="1"/>
  <c r="L28" i="1"/>
  <c r="I28" i="1"/>
  <c r="I26" i="1"/>
  <c r="I21" i="1" l="1"/>
  <c r="I22" i="1"/>
  <c r="I23" i="1"/>
  <c r="L25" i="1"/>
  <c r="F16" i="1"/>
  <c r="F18" i="1"/>
  <c r="O26" i="1" l="1"/>
  <c r="L26" i="1" l="1"/>
  <c r="G4" i="1" l="1"/>
  <c r="F32" i="1" l="1"/>
  <c r="L32" i="1"/>
  <c r="I32" i="1"/>
  <c r="O32" i="1"/>
  <c r="O33" i="1" l="1"/>
  <c r="L33" i="1"/>
  <c r="I33" i="1"/>
  <c r="F33" i="1"/>
</calcChain>
</file>

<file path=xl/sharedStrings.xml><?xml version="1.0" encoding="utf-8"?>
<sst xmlns="http://schemas.openxmlformats.org/spreadsheetml/2006/main" count="71" uniqueCount="52">
  <si>
    <t>Print Date:</t>
  </si>
  <si>
    <t>Project:</t>
  </si>
  <si>
    <t>SEYMOUR WHYTE CONSTRUCTIONS PTY LTD</t>
  </si>
  <si>
    <t>Work Package:</t>
  </si>
  <si>
    <t>of</t>
  </si>
  <si>
    <t>PROVIDER ANALYSIS SHEET</t>
  </si>
  <si>
    <t>Date Required On Site:</t>
  </si>
  <si>
    <t>EQUALISATION</t>
  </si>
  <si>
    <t>Bidder:</t>
  </si>
  <si>
    <t>.</t>
  </si>
  <si>
    <t>SMS Rating:</t>
  </si>
  <si>
    <t>Quotation Reference No:</t>
  </si>
  <si>
    <t>Date of Quotation:</t>
  </si>
  <si>
    <t>Item</t>
  </si>
  <si>
    <t>Description</t>
  </si>
  <si>
    <t>QTY</t>
  </si>
  <si>
    <t>Unit</t>
  </si>
  <si>
    <t xml:space="preserve">Rate </t>
  </si>
  <si>
    <t>Value</t>
  </si>
  <si>
    <t>Comments</t>
  </si>
  <si>
    <t>EQUALISED TOTAL</t>
  </si>
  <si>
    <t>SUBCONTRACT-SUPPLIER TOTAL</t>
  </si>
  <si>
    <t>Ea</t>
  </si>
  <si>
    <t>N/A</t>
  </si>
  <si>
    <t>SWC Budget</t>
  </si>
  <si>
    <t>Not included in Rates</t>
  </si>
  <si>
    <t>Inclusions / Exclusions</t>
  </si>
  <si>
    <t>Bid Recommendation</t>
  </si>
  <si>
    <t>Trade Checks</t>
  </si>
  <si>
    <t>Girders</t>
  </si>
  <si>
    <t>Delivery Fee</t>
  </si>
  <si>
    <t>BR01 - Fibre cement sheeting</t>
  </si>
  <si>
    <t>BR02 - Fibre cement sheeting</t>
  </si>
  <si>
    <t>0.835x1.2</t>
  </si>
  <si>
    <t>0.835x0.9</t>
  </si>
  <si>
    <t>0.835x0.845</t>
  </si>
  <si>
    <t>0.835x0.745</t>
  </si>
  <si>
    <t>Cutting to Size</t>
  </si>
  <si>
    <t>Included</t>
  </si>
  <si>
    <t>FC SHEET 2400 X 1200 X 24MM</t>
  </si>
  <si>
    <t xml:space="preserve">Deliviery </t>
  </si>
  <si>
    <t>NA</t>
  </si>
  <si>
    <t>Additional 18mm sheets cut to size for deck section greater than 400mm thick</t>
  </si>
  <si>
    <t>Material would require cutting onsite (Additional Cost)</t>
  </si>
  <si>
    <t>End of August</t>
  </si>
  <si>
    <t xml:space="preserve">Included </t>
  </si>
  <si>
    <t>Supplier C</t>
  </si>
  <si>
    <t>Supplier A</t>
  </si>
  <si>
    <t>Supplier B</t>
  </si>
  <si>
    <t>Would not supply direct</t>
  </si>
  <si>
    <r>
      <t xml:space="preserve">Recommendation is to award the package to </t>
    </r>
    <r>
      <rPr>
        <b/>
        <sz val="12"/>
        <rFont val="Arial"/>
        <family val="2"/>
      </rPr>
      <t>Suppler A</t>
    </r>
    <r>
      <rPr>
        <sz val="12"/>
        <rFont val="Arial"/>
        <family val="2"/>
      </rPr>
      <t xml:space="preserve"> for supply of FC sheeting.
They are the cheapest rate and have good past experience dealing with FC sheeting for Girder tubs specifically with girders supplier quickcell. All other suppliers who quotes were requested from had not previously supplied for use with girders.</t>
    </r>
  </si>
  <si>
    <t>PB2T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</si>
</sst>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quot;$&quot;#,##0.00"/>
    <numFmt numFmtId="165" formatCode="[$-C09]d\ mmmm\ yyyy;@"/>
  </numFmts>
  <fonts count="22" x14ac:knownFonts="1">
    <font>
      <sz val="11"/>
      <color theme="1"/>
      <name val="Arial"/>
      <family val="2"/>
    </font>
    <font>
      <sz val="11"/>
      <color theme="1"/>
      <name val="Calibri"/>
      <family val="2"/>
      <scheme val="minor"/>
    </font>
    <font>
      <sz val="11"/>
      <color theme="1"/>
      <name val="Arial"/>
      <family val="2"/>
    </font>
    <font>
      <sz val="11"/>
      <color rgb="FFFF0000"/>
      <name val="Arial"/>
      <family val="2"/>
    </font>
    <font>
      <sz val="11"/>
      <name val="Arial"/>
      <family val="2"/>
    </font>
    <font>
      <sz val="10"/>
      <name val="Arial"/>
      <family val="2"/>
    </font>
    <font>
      <b/>
      <sz val="11"/>
      <name val="Arial"/>
      <family val="2"/>
    </font>
    <font>
      <b/>
      <sz val="11"/>
      <color indexed="18"/>
      <name val="Arial"/>
      <family val="2"/>
    </font>
    <font>
      <b/>
      <sz val="10"/>
      <name val="Arial"/>
      <family val="2"/>
    </font>
    <font>
      <b/>
      <sz val="26"/>
      <name val="Arial"/>
      <family val="2"/>
    </font>
    <font>
      <b/>
      <u/>
      <sz val="11"/>
      <color indexed="53"/>
      <name val="Arial"/>
      <family val="2"/>
    </font>
    <font>
      <b/>
      <sz val="14"/>
      <name val="Arial"/>
      <family val="2"/>
    </font>
    <font>
      <u/>
      <sz val="10"/>
      <color indexed="12"/>
      <name val="Arial"/>
      <family val="2"/>
    </font>
    <font>
      <sz val="12"/>
      <color rgb="FFFFFFFF"/>
      <name val="Arial"/>
      <family val="2"/>
    </font>
    <font>
      <sz val="12"/>
      <name val="Arial"/>
      <family val="2"/>
    </font>
    <font>
      <sz val="12"/>
      <color rgb="FFFF0000"/>
      <name val="Arial"/>
      <family val="2"/>
    </font>
    <font>
      <b/>
      <sz val="10"/>
      <color rgb="FFFF0000"/>
      <name val="Arial"/>
      <family val="2"/>
    </font>
    <font>
      <b/>
      <sz val="12"/>
      <name val="Arial"/>
      <family val="2"/>
    </font>
    <font>
      <b/>
      <sz val="11"/>
      <color rgb="FFFF0000"/>
      <name val="Arial"/>
      <family val="2"/>
    </font>
    <font>
      <b/>
      <sz val="12"/>
      <color rgb="FFFF0000"/>
      <name val="Arial"/>
      <family val="2"/>
    </font>
    <font>
      <b/>
      <sz val="12"/>
      <name val="Verdana"/>
      <family val="2"/>
    </font>
    <font>
      <sz val="9"/>
      <color rgb="FF000000"/>
      <name val="Helvetica"/>
    </font>
  </fonts>
  <fills count="7">
    <fill>
      <patternFill patternType="none"/>
    </fill>
    <fill>
      <patternFill patternType="gray125"/>
    </fill>
    <fill>
      <patternFill patternType="solid">
        <fgColor rgb="FF1F3864"/>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s>
  <borders count="41">
    <border>
      <left/>
      <right/>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44" fontId="2" fillId="0" borderId="0" applyFont="0" applyFill="0" applyBorder="0" applyAlignment="0" applyProtection="0"/>
    <xf numFmtId="9" fontId="2" fillId="0" borderId="0" applyFont="0" applyFill="0" applyBorder="0" applyAlignment="0" applyProtection="0"/>
    <xf numFmtId="0" fontId="12" fillId="0" borderId="0" applyNumberFormat="0" applyFill="0" applyBorder="0" applyAlignment="0" applyProtection="0">
      <alignment vertical="top"/>
      <protection locked="0"/>
    </xf>
    <xf numFmtId="0" fontId="1" fillId="0" borderId="0"/>
  </cellStyleXfs>
  <cellXfs count="168">
    <xf numFmtId="0" fontId="0" fillId="0" borderId="0" xfId="0"/>
    <xf numFmtId="0" fontId="4" fillId="0" borderId="0" xfId="0" applyFont="1" applyFill="1" applyAlignment="1">
      <alignment vertical="top"/>
    </xf>
    <xf numFmtId="44" fontId="4" fillId="0" borderId="0" xfId="1" applyFont="1" applyFill="1" applyAlignment="1">
      <alignment vertical="top"/>
    </xf>
    <xf numFmtId="0" fontId="5" fillId="0" borderId="0" xfId="0" applyFont="1" applyFill="1" applyAlignment="1">
      <alignment vertical="top"/>
    </xf>
    <xf numFmtId="0" fontId="6" fillId="0" borderId="0" xfId="0" applyFont="1" applyFill="1" applyBorder="1" applyAlignment="1">
      <alignment horizontal="center" vertical="top"/>
    </xf>
    <xf numFmtId="0" fontId="6" fillId="0" borderId="0" xfId="0" applyFont="1" applyFill="1" applyAlignment="1">
      <alignment vertical="top"/>
    </xf>
    <xf numFmtId="44" fontId="5" fillId="0" borderId="0" xfId="1" applyFont="1" applyFill="1" applyAlignment="1">
      <alignment vertical="top"/>
    </xf>
    <xf numFmtId="44" fontId="4" fillId="0" borderId="1" xfId="1" applyFont="1" applyFill="1" applyBorder="1" applyAlignment="1">
      <alignment vertical="top"/>
    </xf>
    <xf numFmtId="0" fontId="7" fillId="0" borderId="2" xfId="0" applyFont="1" applyFill="1" applyBorder="1" applyAlignment="1">
      <alignment horizontal="right" vertical="top"/>
    </xf>
    <xf numFmtId="0" fontId="4" fillId="0" borderId="3" xfId="0" applyFont="1" applyFill="1" applyBorder="1" applyAlignment="1" applyProtection="1">
      <alignment horizontal="left" vertical="top"/>
      <protection locked="0"/>
    </xf>
    <xf numFmtId="0" fontId="4" fillId="0" borderId="3" xfId="0" applyFont="1" applyFill="1" applyBorder="1" applyAlignment="1" applyProtection="1">
      <alignment horizontal="center" vertical="top"/>
      <protection locked="0"/>
    </xf>
    <xf numFmtId="0" fontId="4" fillId="0" borderId="2" xfId="0" applyFont="1" applyFill="1" applyBorder="1" applyAlignment="1" applyProtection="1">
      <alignment horizontal="center" vertical="top"/>
      <protection locked="0"/>
    </xf>
    <xf numFmtId="0" fontId="8" fillId="0" borderId="0" xfId="0" applyFont="1" applyFill="1" applyAlignment="1" applyProtection="1">
      <alignment vertical="top"/>
    </xf>
    <xf numFmtId="44" fontId="4" fillId="0" borderId="4" xfId="1" applyFont="1" applyFill="1" applyBorder="1" applyAlignment="1">
      <alignment vertical="top"/>
    </xf>
    <xf numFmtId="0" fontId="7" fillId="0" borderId="3" xfId="0" applyFont="1" applyFill="1" applyBorder="1" applyAlignment="1">
      <alignment horizontal="right" vertical="top"/>
    </xf>
    <xf numFmtId="0" fontId="4" fillId="0" borderId="4" xfId="0" applyNumberFormat="1" applyFont="1" applyFill="1" applyBorder="1" applyAlignment="1" applyProtection="1">
      <alignment horizontal="left" vertical="top"/>
      <protection locked="0"/>
    </xf>
    <xf numFmtId="0" fontId="7" fillId="0" borderId="3" xfId="0" applyFont="1" applyFill="1" applyBorder="1" applyAlignment="1">
      <alignment horizontal="center" vertical="top"/>
    </xf>
    <xf numFmtId="0" fontId="9" fillId="0" borderId="0" xfId="0" quotePrefix="1" applyFont="1" applyFill="1" applyAlignment="1" applyProtection="1">
      <alignment horizontal="left" vertical="top"/>
    </xf>
    <xf numFmtId="0" fontId="3" fillId="0" borderId="0" xfId="0" applyFont="1" applyFill="1" applyAlignment="1">
      <alignment horizontal="right" vertical="top"/>
    </xf>
    <xf numFmtId="0" fontId="4" fillId="0" borderId="0" xfId="0" applyFont="1" applyFill="1" applyAlignment="1">
      <alignment horizontal="center" vertical="top"/>
    </xf>
    <xf numFmtId="14" fontId="4" fillId="0" borderId="3" xfId="0" applyNumberFormat="1" applyFont="1" applyFill="1" applyBorder="1" applyAlignment="1" applyProtection="1">
      <alignment horizontal="center" vertical="top"/>
      <protection locked="0"/>
    </xf>
    <xf numFmtId="44" fontId="4" fillId="0" borderId="0" xfId="1" applyFont="1" applyFill="1" applyBorder="1" applyAlignment="1">
      <alignment vertical="top"/>
    </xf>
    <xf numFmtId="0" fontId="4" fillId="0" borderId="0" xfId="0" applyFont="1" applyFill="1" applyBorder="1" applyAlignment="1">
      <alignment vertical="top"/>
    </xf>
    <xf numFmtId="0" fontId="10" fillId="0" borderId="0" xfId="0" applyFont="1" applyFill="1" applyAlignment="1">
      <alignment vertical="top"/>
    </xf>
    <xf numFmtId="0" fontId="6" fillId="0" borderId="0" xfId="0" applyFont="1" applyFill="1" applyBorder="1" applyAlignment="1">
      <alignment horizontal="right" vertical="top"/>
    </xf>
    <xf numFmtId="0" fontId="11" fillId="0" borderId="1" xfId="0" applyFont="1" applyFill="1" applyBorder="1" applyAlignment="1" applyProtection="1">
      <alignment horizontal="centerContinuous" vertical="top"/>
      <protection locked="0"/>
    </xf>
    <xf numFmtId="0" fontId="6" fillId="0" borderId="5" xfId="0" applyFont="1" applyFill="1" applyBorder="1" applyAlignment="1" applyProtection="1">
      <alignment horizontal="centerContinuous" vertical="top"/>
      <protection locked="0"/>
    </xf>
    <xf numFmtId="0" fontId="6" fillId="0" borderId="6" xfId="0" applyFont="1" applyFill="1" applyBorder="1" applyAlignment="1" applyProtection="1">
      <alignment horizontal="centerContinuous" vertical="top"/>
      <protection locked="0"/>
    </xf>
    <xf numFmtId="0" fontId="6" fillId="0" borderId="7" xfId="0" applyFont="1" applyFill="1" applyBorder="1" applyAlignment="1" applyProtection="1">
      <alignment horizontal="center" vertical="top"/>
      <protection locked="0"/>
    </xf>
    <xf numFmtId="0" fontId="6" fillId="0" borderId="0" xfId="0" applyFont="1" applyFill="1" applyBorder="1" applyAlignment="1" applyProtection="1">
      <alignment horizontal="center" vertical="top"/>
      <protection locked="0"/>
    </xf>
    <xf numFmtId="0" fontId="6" fillId="0" borderId="8" xfId="0" applyFont="1" applyFill="1" applyBorder="1" applyAlignment="1" applyProtection="1">
      <alignment horizontal="center" vertical="top"/>
      <protection locked="0"/>
    </xf>
    <xf numFmtId="0" fontId="6" fillId="0" borderId="0" xfId="0" applyFont="1" applyFill="1" applyAlignment="1">
      <alignment horizontal="right" vertical="top"/>
    </xf>
    <xf numFmtId="0" fontId="12" fillId="0" borderId="8" xfId="3" applyFont="1" applyFill="1" applyBorder="1" applyAlignment="1" applyProtection="1">
      <alignment horizontal="centerContinuous" vertical="top"/>
      <protection locked="0"/>
    </xf>
    <xf numFmtId="0" fontId="12" fillId="0" borderId="0" xfId="3" applyFont="1" applyFill="1" applyBorder="1" applyAlignment="1" applyProtection="1">
      <alignment horizontal="centerContinuous" vertical="top"/>
      <protection locked="0"/>
    </xf>
    <xf numFmtId="0" fontId="13" fillId="2" borderId="9" xfId="0" applyFont="1" applyFill="1" applyBorder="1" applyAlignment="1">
      <alignment horizontal="center" vertical="center"/>
    </xf>
    <xf numFmtId="0" fontId="13" fillId="2" borderId="10" xfId="0" applyFont="1" applyFill="1" applyBorder="1" applyAlignment="1">
      <alignment horizontal="center" vertical="center"/>
    </xf>
    <xf numFmtId="0" fontId="13" fillId="2" borderId="11" xfId="0" applyFont="1" applyFill="1" applyBorder="1" applyAlignment="1">
      <alignment horizontal="center" vertical="center"/>
    </xf>
    <xf numFmtId="0" fontId="14" fillId="0" borderId="0" xfId="0" applyFont="1" applyFill="1" applyAlignment="1">
      <alignment horizontal="center" vertical="top"/>
    </xf>
    <xf numFmtId="0" fontId="4" fillId="0" borderId="0" xfId="0" applyFont="1" applyFill="1" applyBorder="1" applyAlignment="1">
      <alignment horizontal="center" vertical="top"/>
    </xf>
    <xf numFmtId="1" fontId="14" fillId="0" borderId="12" xfId="0" applyNumberFormat="1" applyFont="1" applyFill="1" applyBorder="1" applyAlignment="1">
      <alignment horizontal="center" vertical="top" wrapText="1" shrinkToFit="1"/>
    </xf>
    <xf numFmtId="2" fontId="4" fillId="0" borderId="13" xfId="0" applyNumberFormat="1" applyFont="1" applyFill="1" applyBorder="1" applyAlignment="1">
      <alignment horizontal="center" vertical="top" wrapText="1" shrinkToFit="1"/>
    </xf>
    <xf numFmtId="1" fontId="14" fillId="0" borderId="14" xfId="0" applyNumberFormat="1" applyFont="1" applyFill="1" applyBorder="1" applyAlignment="1">
      <alignment vertical="top" wrapText="1" shrinkToFit="1"/>
    </xf>
    <xf numFmtId="4" fontId="14" fillId="0" borderId="15" xfId="0" applyNumberFormat="1" applyFont="1" applyFill="1" applyBorder="1" applyAlignment="1">
      <alignment horizontal="center" vertical="top" wrapText="1" shrinkToFit="1"/>
    </xf>
    <xf numFmtId="44" fontId="14" fillId="0" borderId="16" xfId="1" applyFont="1" applyFill="1" applyBorder="1" applyAlignment="1" applyProtection="1">
      <alignment horizontal="right" vertical="top" wrapText="1"/>
      <protection locked="0"/>
    </xf>
    <xf numFmtId="164" fontId="14" fillId="0" borderId="15" xfId="0" applyNumberFormat="1" applyFont="1" applyFill="1" applyBorder="1" applyAlignment="1" applyProtection="1">
      <alignment horizontal="center" vertical="top" wrapText="1"/>
    </xf>
    <xf numFmtId="164" fontId="14" fillId="0" borderId="17" xfId="0" applyNumberFormat="1" applyFont="1" applyFill="1" applyBorder="1" applyAlignment="1">
      <alignment horizontal="center" vertical="top"/>
    </xf>
    <xf numFmtId="44" fontId="14" fillId="0" borderId="18" xfId="1" applyFont="1" applyFill="1" applyBorder="1" applyAlignment="1" applyProtection="1">
      <alignment horizontal="center" vertical="top" wrapText="1"/>
      <protection locked="0"/>
    </xf>
    <xf numFmtId="0" fontId="14" fillId="0" borderId="17" xfId="0" applyFont="1" applyFill="1" applyBorder="1" applyAlignment="1">
      <alignment horizontal="center" vertical="top"/>
    </xf>
    <xf numFmtId="0" fontId="14" fillId="0" borderId="17" xfId="0" applyFont="1" applyFill="1" applyBorder="1" applyAlignment="1" applyProtection="1">
      <alignment horizontal="center" vertical="top" wrapText="1"/>
      <protection locked="0"/>
    </xf>
    <xf numFmtId="2" fontId="4" fillId="0" borderId="13" xfId="0" applyNumberFormat="1" applyFont="1" applyBorder="1" applyAlignment="1">
      <alignment horizontal="center" vertical="center"/>
    </xf>
    <xf numFmtId="1" fontId="5" fillId="0" borderId="13" xfId="0" applyNumberFormat="1" applyFont="1" applyFill="1" applyBorder="1" applyAlignment="1">
      <alignment horizontal="center" vertical="top" wrapText="1" shrinkToFit="1"/>
    </xf>
    <xf numFmtId="4" fontId="5" fillId="0" borderId="15" xfId="0" applyNumberFormat="1" applyFont="1" applyFill="1" applyBorder="1" applyAlignment="1">
      <alignment horizontal="center" vertical="top" wrapText="1" shrinkToFit="1"/>
    </xf>
    <xf numFmtId="1" fontId="5" fillId="0" borderId="12" xfId="0" applyNumberFormat="1" applyFont="1" applyFill="1" applyBorder="1" applyAlignment="1">
      <alignment horizontal="center" vertical="top" wrapText="1" shrinkToFit="1"/>
    </xf>
    <xf numFmtId="44" fontId="4" fillId="0" borderId="16" xfId="1" applyFont="1" applyFill="1" applyBorder="1" applyAlignment="1" applyProtection="1">
      <alignment horizontal="right" vertical="top" wrapText="1"/>
      <protection locked="0"/>
    </xf>
    <xf numFmtId="164" fontId="4" fillId="0" borderId="15" xfId="0" applyNumberFormat="1" applyFont="1" applyFill="1" applyBorder="1" applyAlignment="1" applyProtection="1">
      <alignment horizontal="center" vertical="top" wrapText="1"/>
    </xf>
    <xf numFmtId="0" fontId="4" fillId="0" borderId="17" xfId="0" applyFont="1" applyFill="1" applyBorder="1" applyAlignment="1">
      <alignment horizontal="center" vertical="top"/>
    </xf>
    <xf numFmtId="44" fontId="4" fillId="0" borderId="16" xfId="1" applyFont="1" applyFill="1" applyBorder="1" applyAlignment="1">
      <alignment horizontal="center" vertical="top"/>
    </xf>
    <xf numFmtId="44" fontId="4" fillId="0" borderId="18" xfId="1" applyFont="1" applyFill="1" applyBorder="1" applyAlignment="1" applyProtection="1">
      <alignment horizontal="center" vertical="top" wrapText="1"/>
      <protection locked="0"/>
    </xf>
    <xf numFmtId="0" fontId="4" fillId="0" borderId="17" xfId="0" applyFont="1" applyFill="1" applyBorder="1" applyAlignment="1" applyProtection="1">
      <alignment horizontal="center" vertical="top" wrapText="1"/>
      <protection locked="0"/>
    </xf>
    <xf numFmtId="2" fontId="4" fillId="0" borderId="19" xfId="0" applyNumberFormat="1" applyFont="1" applyBorder="1" applyAlignment="1">
      <alignment horizontal="center" vertical="center"/>
    </xf>
    <xf numFmtId="1" fontId="14" fillId="0" borderId="20" xfId="0" applyNumberFormat="1" applyFont="1" applyFill="1" applyBorder="1" applyAlignment="1">
      <alignment vertical="top" wrapText="1" shrinkToFit="1"/>
    </xf>
    <xf numFmtId="4" fontId="14" fillId="0" borderId="21" xfId="0" applyNumberFormat="1" applyFont="1" applyFill="1" applyBorder="1" applyAlignment="1">
      <alignment horizontal="center" vertical="top" wrapText="1" shrinkToFit="1"/>
    </xf>
    <xf numFmtId="1" fontId="14" fillId="0" borderId="22" xfId="0" applyNumberFormat="1" applyFont="1" applyFill="1" applyBorder="1" applyAlignment="1">
      <alignment horizontal="center" vertical="top" wrapText="1" shrinkToFit="1"/>
    </xf>
    <xf numFmtId="44" fontId="15" fillId="0" borderId="23" xfId="1" applyFont="1" applyFill="1" applyBorder="1" applyAlignment="1" applyProtection="1">
      <alignment horizontal="center" vertical="top" wrapText="1"/>
      <protection locked="0"/>
    </xf>
    <xf numFmtId="164" fontId="15" fillId="0" borderId="21" xfId="0" applyNumberFormat="1" applyFont="1" applyFill="1" applyBorder="1" applyAlignment="1" applyProtection="1">
      <alignment horizontal="center" vertical="top" wrapText="1"/>
    </xf>
    <xf numFmtId="0" fontId="15" fillId="0" borderId="24" xfId="0" applyFont="1" applyFill="1" applyBorder="1" applyAlignment="1" applyProtection="1">
      <alignment horizontal="center" vertical="top" wrapText="1"/>
      <protection locked="0"/>
    </xf>
    <xf numFmtId="44" fontId="14" fillId="0" borderId="23" xfId="1" applyFont="1" applyFill="1" applyBorder="1" applyAlignment="1" applyProtection="1">
      <alignment horizontal="center" vertical="top" wrapText="1"/>
      <protection locked="0"/>
    </xf>
    <xf numFmtId="164" fontId="14" fillId="0" borderId="21" xfId="0" applyNumberFormat="1" applyFont="1" applyFill="1" applyBorder="1" applyAlignment="1" applyProtection="1">
      <alignment horizontal="center" vertical="top" wrapText="1"/>
    </xf>
    <xf numFmtId="0" fontId="14" fillId="0" borderId="24" xfId="0" applyFont="1" applyFill="1" applyBorder="1" applyAlignment="1" applyProtection="1">
      <alignment horizontal="center" vertical="top" wrapText="1"/>
      <protection locked="0"/>
    </xf>
    <xf numFmtId="0" fontId="8" fillId="0" borderId="0" xfId="0" applyFont="1" applyFill="1" applyAlignment="1">
      <alignment vertical="top" wrapText="1"/>
    </xf>
    <xf numFmtId="0" fontId="8" fillId="0" borderId="0" xfId="0" applyFont="1" applyFill="1" applyAlignment="1">
      <alignment horizontal="right" vertical="top"/>
    </xf>
    <xf numFmtId="44" fontId="8" fillId="0" borderId="0" xfId="1" applyFont="1" applyFill="1" applyAlignment="1">
      <alignment horizontal="center" vertical="top" wrapText="1"/>
    </xf>
    <xf numFmtId="44" fontId="8" fillId="0" borderId="25" xfId="1" applyFont="1" applyFill="1" applyBorder="1" applyAlignment="1">
      <alignment horizontal="center" vertical="top" wrapText="1"/>
    </xf>
    <xf numFmtId="164" fontId="8" fillId="0" borderId="0" xfId="0" applyNumberFormat="1" applyFont="1" applyFill="1" applyAlignment="1">
      <alignment horizontal="center" vertical="top" wrapText="1"/>
    </xf>
    <xf numFmtId="0" fontId="8" fillId="0" borderId="0" xfId="0" applyFont="1" applyFill="1" applyAlignment="1">
      <alignment horizontal="center" vertical="top" wrapText="1"/>
    </xf>
    <xf numFmtId="164" fontId="16" fillId="0" borderId="0" xfId="0" applyNumberFormat="1" applyFont="1" applyFill="1" applyAlignment="1">
      <alignment horizontal="center" vertical="top" wrapText="1"/>
    </xf>
    <xf numFmtId="0" fontId="8" fillId="0" borderId="0" xfId="0" applyFont="1" applyFill="1" applyAlignment="1">
      <alignment vertical="top"/>
    </xf>
    <xf numFmtId="2" fontId="4" fillId="0" borderId="0" xfId="0" applyNumberFormat="1" applyFont="1" applyBorder="1" applyAlignment="1">
      <alignment horizontal="center" vertical="center"/>
    </xf>
    <xf numFmtId="1" fontId="14" fillId="0" borderId="0" xfId="0" applyNumberFormat="1" applyFont="1" applyFill="1" applyBorder="1" applyAlignment="1">
      <alignment vertical="top" wrapText="1" shrinkToFit="1"/>
    </xf>
    <xf numFmtId="1" fontId="14" fillId="0" borderId="0" xfId="0" applyNumberFormat="1" applyFont="1" applyFill="1" applyBorder="1" applyAlignment="1">
      <alignment horizontal="center" vertical="top" wrapText="1" shrinkToFit="1"/>
    </xf>
    <xf numFmtId="2" fontId="14" fillId="0" borderId="0" xfId="0" applyNumberFormat="1" applyFont="1" applyFill="1" applyBorder="1" applyAlignment="1">
      <alignment horizontal="center" vertical="top" wrapText="1" shrinkToFit="1"/>
    </xf>
    <xf numFmtId="44" fontId="14" fillId="0" borderId="0" xfId="1" applyFont="1" applyFill="1" applyBorder="1" applyAlignment="1" applyProtection="1">
      <alignment horizontal="center" vertical="top" wrapText="1"/>
      <protection locked="0"/>
    </xf>
    <xf numFmtId="44" fontId="14" fillId="0" borderId="0" xfId="1" applyFont="1" applyFill="1" applyBorder="1" applyAlignment="1" applyProtection="1">
      <alignment horizontal="center" vertical="top" wrapText="1"/>
    </xf>
    <xf numFmtId="0" fontId="14" fillId="0" borderId="0" xfId="0" applyFont="1" applyFill="1" applyBorder="1" applyAlignment="1" applyProtection="1">
      <alignment horizontal="center" vertical="top" wrapText="1"/>
      <protection locked="0"/>
    </xf>
    <xf numFmtId="44" fontId="15" fillId="0" borderId="0" xfId="1" applyFont="1" applyFill="1" applyBorder="1" applyAlignment="1" applyProtection="1">
      <alignment horizontal="center" vertical="top" wrapText="1"/>
      <protection locked="0"/>
    </xf>
    <xf numFmtId="164" fontId="15" fillId="0" borderId="0" xfId="0" applyNumberFormat="1" applyFont="1" applyFill="1" applyBorder="1" applyAlignment="1" applyProtection="1">
      <alignment horizontal="center" vertical="top" wrapText="1"/>
    </xf>
    <xf numFmtId="0" fontId="15" fillId="0" borderId="0" xfId="0" applyFont="1" applyFill="1" applyBorder="1" applyAlignment="1" applyProtection="1">
      <alignment horizontal="center" vertical="top" wrapText="1"/>
      <protection locked="0"/>
    </xf>
    <xf numFmtId="164" fontId="14" fillId="0" borderId="0" xfId="0" applyNumberFormat="1" applyFont="1" applyFill="1" applyBorder="1" applyAlignment="1" applyProtection="1">
      <alignment horizontal="center" vertical="top" wrapText="1"/>
    </xf>
    <xf numFmtId="0" fontId="5" fillId="0" borderId="0" xfId="0" applyFont="1" applyFill="1" applyBorder="1" applyAlignment="1">
      <alignment vertical="top"/>
    </xf>
    <xf numFmtId="0" fontId="5" fillId="0" borderId="0" xfId="0" applyFont="1" applyFill="1" applyBorder="1" applyAlignment="1">
      <alignment horizontal="center" vertical="top" wrapText="1"/>
    </xf>
    <xf numFmtId="0" fontId="5" fillId="0" borderId="0" xfId="0" applyFont="1" applyFill="1" applyAlignment="1">
      <alignment vertical="top" wrapText="1"/>
    </xf>
    <xf numFmtId="0" fontId="8" fillId="0" borderId="0" xfId="0" applyFont="1" applyFill="1" applyBorder="1" applyAlignment="1">
      <alignment horizontal="left" vertical="top"/>
    </xf>
    <xf numFmtId="0" fontId="6" fillId="0" borderId="0" xfId="0" applyFont="1" applyFill="1" applyAlignment="1">
      <alignment vertical="top" wrapText="1"/>
    </xf>
    <xf numFmtId="0" fontId="6" fillId="0" borderId="0" xfId="0" applyFont="1" applyFill="1" applyAlignment="1">
      <alignment horizontal="center" vertical="top" wrapText="1"/>
    </xf>
    <xf numFmtId="164" fontId="6" fillId="0" borderId="0" xfId="0" applyNumberFormat="1" applyFont="1" applyFill="1" applyAlignment="1">
      <alignment horizontal="center" vertical="top" wrapText="1"/>
    </xf>
    <xf numFmtId="9" fontId="18" fillId="0" borderId="0" xfId="2" applyFont="1" applyFill="1" applyAlignment="1">
      <alignment horizontal="center" vertical="top" wrapText="1"/>
    </xf>
    <xf numFmtId="164" fontId="18" fillId="0" borderId="0" xfId="2" applyNumberFormat="1" applyFont="1" applyFill="1" applyAlignment="1">
      <alignment horizontal="center" vertical="top" wrapText="1"/>
    </xf>
    <xf numFmtId="44" fontId="18" fillId="0" borderId="0" xfId="2" applyNumberFormat="1" applyFont="1" applyFill="1" applyAlignment="1">
      <alignment horizontal="center" vertical="top" wrapText="1"/>
    </xf>
    <xf numFmtId="0" fontId="14" fillId="0" borderId="7" xfId="3" applyFont="1" applyFill="1" applyBorder="1" applyAlignment="1" applyProtection="1">
      <alignment horizontal="centerContinuous" vertical="top"/>
      <protection locked="0"/>
    </xf>
    <xf numFmtId="15" fontId="14" fillId="0" borderId="7" xfId="3" applyNumberFormat="1" applyFont="1" applyFill="1" applyBorder="1" applyAlignment="1" applyProtection="1">
      <alignment horizontal="centerContinuous" vertical="top"/>
      <protection locked="0"/>
    </xf>
    <xf numFmtId="0" fontId="12" fillId="0" borderId="28" xfId="3" applyFont="1" applyFill="1" applyBorder="1" applyAlignment="1" applyProtection="1">
      <alignment horizontal="centerContinuous" vertical="top"/>
      <protection locked="0"/>
    </xf>
    <xf numFmtId="22" fontId="6" fillId="0" borderId="0" xfId="0" applyNumberFormat="1" applyFont="1" applyFill="1" applyAlignment="1" applyProtection="1">
      <alignment horizontal="left" vertical="top"/>
      <protection locked="0"/>
    </xf>
    <xf numFmtId="1" fontId="17" fillId="0" borderId="14" xfId="0" applyNumberFormat="1" applyFont="1" applyFill="1" applyBorder="1" applyAlignment="1">
      <alignment vertical="top" wrapText="1" shrinkToFit="1"/>
    </xf>
    <xf numFmtId="44" fontId="14" fillId="0" borderId="17" xfId="0" applyNumberFormat="1" applyFont="1" applyFill="1" applyBorder="1" applyAlignment="1" applyProtection="1">
      <alignment horizontal="center" vertical="top" wrapText="1"/>
      <protection locked="0"/>
    </xf>
    <xf numFmtId="0" fontId="11" fillId="3" borderId="1" xfId="0" applyFont="1" applyFill="1" applyBorder="1" applyAlignment="1" applyProtection="1">
      <alignment horizontal="centerContinuous" vertical="top"/>
      <protection locked="0"/>
    </xf>
    <xf numFmtId="0" fontId="11" fillId="3" borderId="5" xfId="0" applyFont="1" applyFill="1" applyBorder="1" applyAlignment="1" applyProtection="1">
      <alignment horizontal="centerContinuous" vertical="top"/>
      <protection locked="0"/>
    </xf>
    <xf numFmtId="0" fontId="11" fillId="3" borderId="6" xfId="0" applyFont="1" applyFill="1" applyBorder="1" applyAlignment="1" applyProtection="1">
      <alignment horizontal="centerContinuous" vertical="top"/>
      <protection locked="0"/>
    </xf>
    <xf numFmtId="0" fontId="11" fillId="4" borderId="5" xfId="0" applyFont="1" applyFill="1" applyBorder="1" applyAlignment="1" applyProtection="1">
      <alignment horizontal="centerContinuous" vertical="top"/>
      <protection locked="0"/>
    </xf>
    <xf numFmtId="0" fontId="6" fillId="4" borderId="6" xfId="0" applyFont="1" applyFill="1" applyBorder="1" applyAlignment="1" applyProtection="1">
      <alignment horizontal="centerContinuous" vertical="top"/>
      <protection locked="0"/>
    </xf>
    <xf numFmtId="0" fontId="11" fillId="5" borderId="5" xfId="0" applyFont="1" applyFill="1" applyBorder="1" applyAlignment="1" applyProtection="1">
      <alignment horizontal="centerContinuous" vertical="top"/>
      <protection locked="0"/>
    </xf>
    <xf numFmtId="0" fontId="6" fillId="5" borderId="6" xfId="0" applyFont="1" applyFill="1" applyBorder="1" applyAlignment="1" applyProtection="1">
      <alignment horizontal="centerContinuous" vertical="top"/>
      <protection locked="0"/>
    </xf>
    <xf numFmtId="0" fontId="14" fillId="0" borderId="17" xfId="0" applyFont="1" applyFill="1" applyBorder="1" applyAlignment="1">
      <alignment horizontal="left" vertical="center"/>
    </xf>
    <xf numFmtId="164" fontId="8" fillId="0" borderId="25" xfId="1" applyNumberFormat="1" applyFont="1" applyFill="1" applyBorder="1" applyAlignment="1">
      <alignment horizontal="center" vertical="top" wrapText="1"/>
    </xf>
    <xf numFmtId="3" fontId="14" fillId="0" borderId="15" xfId="0" applyNumberFormat="1" applyFont="1" applyFill="1" applyBorder="1" applyAlignment="1">
      <alignment horizontal="center" vertical="top" wrapText="1" shrinkToFit="1"/>
    </xf>
    <xf numFmtId="165" fontId="4" fillId="0" borderId="4" xfId="0" applyNumberFormat="1" applyFont="1" applyFill="1" applyBorder="1" applyAlignment="1">
      <alignment horizontal="left" vertical="top"/>
    </xf>
    <xf numFmtId="0" fontId="14" fillId="0" borderId="31" xfId="0" quotePrefix="1" applyFont="1" applyFill="1" applyBorder="1" applyAlignment="1" applyProtection="1">
      <alignment vertical="top" wrapText="1"/>
      <protection locked="0"/>
    </xf>
    <xf numFmtId="0" fontId="14" fillId="0" borderId="34" xfId="0" quotePrefix="1" applyFont="1" applyFill="1" applyBorder="1" applyAlignment="1" applyProtection="1">
      <alignment horizontal="left" vertical="top" wrapText="1"/>
      <protection locked="0"/>
    </xf>
    <xf numFmtId="164" fontId="8" fillId="0" borderId="26" xfId="0" applyNumberFormat="1" applyFont="1" applyBorder="1" applyAlignment="1">
      <alignment horizontal="center" vertical="top" wrapText="1"/>
    </xf>
    <xf numFmtId="164" fontId="8" fillId="0" borderId="0" xfId="0" applyNumberFormat="1" applyFont="1" applyAlignment="1">
      <alignment horizontal="center" vertical="top" wrapText="1"/>
    </xf>
    <xf numFmtId="0" fontId="8" fillId="0" borderId="0" xfId="0" applyFont="1" applyAlignment="1">
      <alignment vertical="top" wrapText="1"/>
    </xf>
    <xf numFmtId="0" fontId="15" fillId="0" borderId="17" xfId="0" applyFont="1" applyFill="1" applyBorder="1" applyAlignment="1">
      <alignment horizontal="left" vertical="center"/>
    </xf>
    <xf numFmtId="44" fontId="0" fillId="0" borderId="0" xfId="1" applyFont="1"/>
    <xf numFmtId="0" fontId="5" fillId="0" borderId="7" xfId="0" applyFont="1" applyFill="1" applyBorder="1" applyAlignment="1">
      <alignment vertical="top"/>
    </xf>
    <xf numFmtId="0" fontId="5" fillId="0" borderId="8" xfId="0" applyFont="1" applyFill="1" applyBorder="1" applyAlignment="1">
      <alignment vertical="top"/>
    </xf>
    <xf numFmtId="0" fontId="21" fillId="0" borderId="0" xfId="0" applyFont="1"/>
    <xf numFmtId="164" fontId="15" fillId="0" borderId="15" xfId="0" applyNumberFormat="1" applyFont="1" applyFill="1" applyBorder="1" applyAlignment="1" applyProtection="1">
      <alignment horizontal="center" vertical="top" wrapText="1"/>
    </xf>
    <xf numFmtId="164" fontId="16" fillId="0" borderId="0" xfId="0" applyNumberFormat="1" applyFont="1" applyFill="1" applyAlignment="1">
      <alignment vertical="top"/>
    </xf>
    <xf numFmtId="44" fontId="14" fillId="0" borderId="15" xfId="1" applyFont="1" applyFill="1" applyBorder="1" applyAlignment="1" applyProtection="1">
      <alignment horizontal="center" vertical="top" wrapText="1"/>
    </xf>
    <xf numFmtId="0" fontId="19" fillId="6" borderId="4" xfId="0" applyFont="1" applyFill="1" applyBorder="1" applyAlignment="1">
      <alignment horizontal="center" vertical="top"/>
    </xf>
    <xf numFmtId="0" fontId="19" fillId="6" borderId="3" xfId="0" applyFont="1" applyFill="1" applyBorder="1" applyAlignment="1">
      <alignment horizontal="center" vertical="top"/>
    </xf>
    <xf numFmtId="0" fontId="19" fillId="6" borderId="2" xfId="0" applyFont="1" applyFill="1" applyBorder="1" applyAlignment="1">
      <alignment horizontal="center" vertical="top"/>
    </xf>
    <xf numFmtId="0" fontId="14" fillId="0" borderId="1" xfId="0" applyFont="1" applyFill="1" applyBorder="1" applyAlignment="1">
      <alignment horizontal="center" vertical="top" wrapText="1"/>
    </xf>
    <xf numFmtId="0" fontId="14" fillId="0" borderId="5" xfId="0" applyFont="1" applyFill="1" applyBorder="1" applyAlignment="1">
      <alignment horizontal="center" vertical="top" wrapText="1"/>
    </xf>
    <xf numFmtId="0" fontId="14" fillId="0" borderId="6" xfId="0" applyFont="1" applyFill="1" applyBorder="1" applyAlignment="1">
      <alignment horizontal="center" vertical="top" wrapText="1"/>
    </xf>
    <xf numFmtId="0" fontId="14" fillId="0" borderId="7" xfId="0" applyFont="1" applyFill="1" applyBorder="1" applyAlignment="1">
      <alignment horizontal="center" vertical="top" wrapText="1"/>
    </xf>
    <xf numFmtId="0" fontId="14" fillId="0" borderId="0" xfId="0" applyFont="1" applyFill="1" applyBorder="1" applyAlignment="1">
      <alignment horizontal="center" vertical="top" wrapText="1"/>
    </xf>
    <xf numFmtId="0" fontId="14" fillId="0" borderId="8" xfId="0" applyFont="1" applyFill="1" applyBorder="1" applyAlignment="1">
      <alignment horizontal="center" vertical="top" wrapText="1"/>
    </xf>
    <xf numFmtId="0" fontId="14" fillId="0" borderId="27" xfId="0" applyFont="1" applyFill="1" applyBorder="1" applyAlignment="1">
      <alignment horizontal="center" vertical="top" wrapText="1"/>
    </xf>
    <xf numFmtId="0" fontId="14" fillId="0" borderId="23" xfId="0" applyFont="1" applyFill="1" applyBorder="1" applyAlignment="1">
      <alignment horizontal="center" vertical="top" wrapText="1"/>
    </xf>
    <xf numFmtId="0" fontId="14" fillId="0" borderId="24" xfId="0" applyFont="1" applyFill="1" applyBorder="1" applyAlignment="1">
      <alignment horizontal="center" vertical="top" wrapText="1"/>
    </xf>
    <xf numFmtId="0" fontId="20" fillId="6" borderId="38" xfId="0" applyFont="1" applyFill="1" applyBorder="1" applyAlignment="1">
      <alignment horizontal="center" wrapText="1"/>
    </xf>
    <xf numFmtId="0" fontId="20" fillId="6" borderId="39" xfId="0" applyFont="1" applyFill="1" applyBorder="1" applyAlignment="1">
      <alignment horizontal="center" wrapText="1"/>
    </xf>
    <xf numFmtId="0" fontId="20" fillId="6" borderId="40" xfId="0" applyFont="1" applyFill="1" applyBorder="1" applyAlignment="1">
      <alignment horizontal="center" wrapText="1"/>
    </xf>
    <xf numFmtId="0" fontId="14" fillId="0" borderId="32" xfId="0" quotePrefix="1" applyFont="1" applyFill="1" applyBorder="1" applyAlignment="1" applyProtection="1">
      <alignment horizontal="center" vertical="top" wrapText="1"/>
      <protection locked="0"/>
    </xf>
    <xf numFmtId="0" fontId="14" fillId="0" borderId="33" xfId="0" quotePrefix="1" applyFont="1" applyFill="1" applyBorder="1" applyAlignment="1" applyProtection="1">
      <alignment horizontal="center" vertical="top" wrapText="1"/>
      <protection locked="0"/>
    </xf>
    <xf numFmtId="0" fontId="14" fillId="0" borderId="34" xfId="0" quotePrefix="1" applyFont="1" applyFill="1" applyBorder="1" applyAlignment="1" applyProtection="1">
      <alignment horizontal="center" vertical="top" wrapText="1"/>
      <protection locked="0"/>
    </xf>
    <xf numFmtId="0" fontId="15" fillId="0" borderId="29" xfId="0" quotePrefix="1" applyFont="1" applyFill="1" applyBorder="1" applyAlignment="1" applyProtection="1">
      <alignment horizontal="center" vertical="top" wrapText="1"/>
      <protection locked="0"/>
    </xf>
    <xf numFmtId="0" fontId="15" fillId="0" borderId="30" xfId="0" quotePrefix="1" applyFont="1" applyFill="1" applyBorder="1" applyAlignment="1" applyProtection="1">
      <alignment horizontal="center" vertical="top" wrapText="1"/>
      <protection locked="0"/>
    </xf>
    <xf numFmtId="0" fontId="15" fillId="0" borderId="31" xfId="0" quotePrefix="1" applyFont="1" applyFill="1" applyBorder="1" applyAlignment="1" applyProtection="1">
      <alignment horizontal="center" vertical="top" wrapText="1"/>
      <protection locked="0"/>
    </xf>
    <xf numFmtId="0" fontId="15" fillId="0" borderId="32" xfId="0" quotePrefix="1" applyFont="1" applyFill="1" applyBorder="1" applyAlignment="1" applyProtection="1">
      <alignment horizontal="center" vertical="top" wrapText="1"/>
      <protection locked="0"/>
    </xf>
    <xf numFmtId="0" fontId="15" fillId="0" borderId="33" xfId="0" quotePrefix="1" applyFont="1" applyFill="1" applyBorder="1" applyAlignment="1" applyProtection="1">
      <alignment horizontal="center" vertical="top" wrapText="1"/>
      <protection locked="0"/>
    </xf>
    <xf numFmtId="0" fontId="15" fillId="0" borderId="34" xfId="0" quotePrefix="1" applyFont="1" applyFill="1" applyBorder="1" applyAlignment="1" applyProtection="1">
      <alignment horizontal="center" vertical="top" wrapText="1"/>
      <protection locked="0"/>
    </xf>
    <xf numFmtId="0" fontId="14" fillId="0" borderId="32" xfId="0" quotePrefix="1" applyFont="1" applyFill="1" applyBorder="1" applyAlignment="1" applyProtection="1">
      <alignment horizontal="right" vertical="top" wrapText="1"/>
      <protection locked="0"/>
    </xf>
    <xf numFmtId="0" fontId="14" fillId="0" borderId="33" xfId="0" quotePrefix="1" applyFont="1" applyFill="1" applyBorder="1" applyAlignment="1" applyProtection="1">
      <alignment horizontal="right" vertical="top" wrapText="1"/>
      <protection locked="0"/>
    </xf>
    <xf numFmtId="0" fontId="14" fillId="0" borderId="29" xfId="0" quotePrefix="1" applyFont="1" applyFill="1" applyBorder="1" applyAlignment="1" applyProtection="1">
      <alignment horizontal="right" vertical="top" wrapText="1"/>
      <protection locked="0"/>
    </xf>
    <xf numFmtId="0" fontId="14" fillId="0" borderId="30" xfId="0" quotePrefix="1" applyFont="1" applyFill="1" applyBorder="1" applyAlignment="1" applyProtection="1">
      <alignment horizontal="right" vertical="top" wrapText="1"/>
      <protection locked="0"/>
    </xf>
    <xf numFmtId="0" fontId="14" fillId="0" borderId="35" xfId="0" quotePrefix="1" applyFont="1" applyFill="1" applyBorder="1" applyAlignment="1" applyProtection="1">
      <alignment horizontal="center" vertical="top" wrapText="1"/>
      <protection locked="0"/>
    </xf>
    <xf numFmtId="0" fontId="14" fillId="0" borderId="36" xfId="0" quotePrefix="1" applyFont="1" applyFill="1" applyBorder="1" applyAlignment="1" applyProtection="1">
      <alignment horizontal="center" vertical="top" wrapText="1"/>
      <protection locked="0"/>
    </xf>
    <xf numFmtId="0" fontId="14" fillId="0" borderId="37" xfId="0" quotePrefix="1" applyFont="1" applyFill="1" applyBorder="1" applyAlignment="1" applyProtection="1">
      <alignment horizontal="center" vertical="top" wrapText="1"/>
      <protection locked="0"/>
    </xf>
    <xf numFmtId="0" fontId="14" fillId="0" borderId="35" xfId="0" quotePrefix="1" applyFont="1" applyFill="1" applyBorder="1" applyAlignment="1" applyProtection="1">
      <alignment horizontal="left" vertical="top" wrapText="1"/>
      <protection locked="0"/>
    </xf>
    <xf numFmtId="0" fontId="14" fillId="0" borderId="36" xfId="0" quotePrefix="1" applyFont="1" applyFill="1" applyBorder="1" applyAlignment="1" applyProtection="1">
      <alignment horizontal="left" vertical="top" wrapText="1"/>
      <protection locked="0"/>
    </xf>
    <xf numFmtId="0" fontId="14" fillId="0" borderId="37" xfId="0" quotePrefix="1" applyFont="1" applyFill="1" applyBorder="1" applyAlignment="1" applyProtection="1">
      <alignment horizontal="left" vertical="top" wrapText="1"/>
      <protection locked="0"/>
    </xf>
    <xf numFmtId="0" fontId="14" fillId="0" borderId="29" xfId="0" quotePrefix="1" applyFont="1" applyFill="1" applyBorder="1" applyAlignment="1" applyProtection="1">
      <alignment horizontal="center" vertical="top" wrapText="1"/>
      <protection locked="0"/>
    </xf>
    <xf numFmtId="0" fontId="14" fillId="0" borderId="30" xfId="0" quotePrefix="1" applyFont="1" applyFill="1" applyBorder="1" applyAlignment="1" applyProtection="1">
      <alignment horizontal="center" vertical="top" wrapText="1"/>
      <protection locked="0"/>
    </xf>
    <xf numFmtId="0" fontId="14" fillId="0" borderId="31" xfId="0" quotePrefix="1" applyFont="1" applyFill="1" applyBorder="1" applyAlignment="1" applyProtection="1">
      <alignment horizontal="center" vertical="top" wrapText="1"/>
      <protection locked="0"/>
    </xf>
    <xf numFmtId="0" fontId="14" fillId="0" borderId="32" xfId="0" quotePrefix="1" applyFont="1" applyFill="1" applyBorder="1" applyAlignment="1" applyProtection="1">
      <alignment horizontal="center" vertical="center" wrapText="1"/>
      <protection locked="0"/>
    </xf>
    <xf numFmtId="0" fontId="14" fillId="0" borderId="33" xfId="0" quotePrefix="1" applyFont="1" applyFill="1" applyBorder="1" applyAlignment="1" applyProtection="1">
      <alignment horizontal="center" vertical="center" wrapText="1"/>
      <protection locked="0"/>
    </xf>
    <xf numFmtId="0" fontId="14" fillId="0" borderId="34" xfId="0" quotePrefix="1" applyFont="1" applyFill="1" applyBorder="1" applyAlignment="1" applyProtection="1">
      <alignment horizontal="center" vertical="center" wrapText="1"/>
      <protection locked="0"/>
    </xf>
  </cellXfs>
  <cellStyles count="5">
    <cellStyle name="Currency" xfId="1" builtinId="4"/>
    <cellStyle name="Hyperlink" xfId="3" builtinId="8"/>
    <cellStyle name="Normal" xfId="0" builtinId="0"/>
    <cellStyle name="Normal 2" xfId="4" xr:uid="{00000000-0005-0000-0000-00000300000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2</xdr:row>
      <xdr:rowOff>57150</xdr:rowOff>
    </xdr:from>
    <xdr:to>
      <xdr:col>1</xdr:col>
      <xdr:colOff>428812</xdr:colOff>
      <xdr:row>3</xdr:row>
      <xdr:rowOff>152400</xdr:rowOff>
    </xdr:to>
    <xdr:pic>
      <xdr:nvPicPr>
        <xdr:cNvPr id="2" name="Picture 1">
          <a:extLst>
            <a:ext uri="{FF2B5EF4-FFF2-40B4-BE49-F238E27FC236}">
              <a16:creationId xmlns:a16="http://schemas.microsoft.com/office/drawing/2014/main" id="{35018FD1-B591-4754-9350-55D6156D0E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428625"/>
          <a:ext cx="1136837"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5"/>
  <sheetViews>
    <sheetView tabSelected="1" zoomScale="70" zoomScaleNormal="70" zoomScaleSheetLayoutView="85" workbookViewId="0">
      <selection activeCell="B25" sqref="B25"/>
    </sheetView>
  </sheetViews>
  <sheetFormatPr defaultColWidth="9" defaultRowHeight="12.5" x14ac:dyDescent="0.3"/>
  <cols>
    <col min="1" max="1" width="10.08203125" style="3" customWidth="1"/>
    <col min="2" max="2" width="42.08203125" style="3" customWidth="1"/>
    <col min="3" max="3" width="11.08203125" style="3" customWidth="1"/>
    <col min="4" max="6" width="13.75" style="3" customWidth="1"/>
    <col min="7" max="7" width="15.58203125" style="3" customWidth="1"/>
    <col min="8" max="8" width="13.75" style="3" customWidth="1"/>
    <col min="9" max="9" width="13.75" style="6" customWidth="1"/>
    <col min="10" max="10" width="15.58203125" style="3" customWidth="1"/>
    <col min="11" max="12" width="13.75" style="3" customWidth="1"/>
    <col min="13" max="13" width="15.58203125" style="3" customWidth="1"/>
    <col min="14" max="15" width="13.75" style="3" customWidth="1"/>
    <col min="16" max="16" width="15.58203125" style="3" customWidth="1"/>
    <col min="17" max="17" width="22.5" style="3" customWidth="1"/>
    <col min="18" max="18" width="9" style="3"/>
    <col min="19" max="19" width="11" style="3" bestFit="1" customWidth="1"/>
    <col min="20" max="16384" width="9" style="3"/>
  </cols>
  <sheetData>
    <row r="1" spans="1:16" ht="14" x14ac:dyDescent="0.3">
      <c r="A1" s="1"/>
      <c r="B1" s="1"/>
      <c r="C1" s="1"/>
      <c r="D1" s="1"/>
      <c r="E1" s="1"/>
      <c r="F1" s="1"/>
      <c r="G1" s="1"/>
      <c r="H1" s="1"/>
      <c r="I1" s="2"/>
      <c r="J1" s="1"/>
      <c r="K1" s="1"/>
      <c r="L1" s="1"/>
      <c r="M1" s="1"/>
      <c r="N1" s="1"/>
      <c r="O1" s="1"/>
      <c r="P1" s="1"/>
    </row>
    <row r="2" spans="1:16" ht="14" x14ac:dyDescent="0.3">
      <c r="A2" s="1"/>
      <c r="B2" s="1"/>
      <c r="C2" s="1"/>
      <c r="D2" s="1"/>
      <c r="E2" s="1"/>
      <c r="F2" s="1"/>
      <c r="G2" s="1"/>
      <c r="H2" s="1"/>
      <c r="I2" s="4"/>
      <c r="J2" s="4"/>
      <c r="K2" s="4"/>
      <c r="L2" s="4"/>
      <c r="M2" s="4"/>
      <c r="N2" s="4"/>
      <c r="O2" s="1"/>
      <c r="P2" s="1"/>
    </row>
    <row r="3" spans="1:16" ht="14.5" thickBot="1" x14ac:dyDescent="0.35">
      <c r="A3" s="1"/>
      <c r="B3" s="1"/>
      <c r="C3" s="1"/>
      <c r="D3" s="1"/>
      <c r="E3" s="1"/>
      <c r="F3" s="1"/>
      <c r="G3" s="1"/>
      <c r="H3" s="1"/>
      <c r="I3" s="2"/>
      <c r="J3" s="1"/>
      <c r="K3" s="1"/>
      <c r="L3" s="1"/>
      <c r="M3" s="1"/>
      <c r="N3" s="1"/>
      <c r="O3" s="1"/>
      <c r="P3" s="1"/>
    </row>
    <row r="4" spans="1:16" ht="14.5" thickBot="1" x14ac:dyDescent="0.35">
      <c r="A4" s="1"/>
      <c r="B4" s="1"/>
      <c r="C4" s="1"/>
      <c r="D4" s="1"/>
      <c r="E4" s="1"/>
      <c r="F4" s="5" t="s">
        <v>0</v>
      </c>
      <c r="G4" s="101">
        <f ca="1">NOW()</f>
        <v>44782.535206134256</v>
      </c>
      <c r="H4" s="101"/>
      <c r="K4" s="7"/>
      <c r="L4" s="8" t="s">
        <v>1</v>
      </c>
      <c r="M4" s="9" t="s">
        <v>51</v>
      </c>
      <c r="N4" s="10"/>
      <c r="O4" s="10"/>
      <c r="P4" s="11"/>
    </row>
    <row r="5" spans="1:16" ht="14.5" thickBot="1" x14ac:dyDescent="0.35">
      <c r="A5" s="12" t="s">
        <v>2</v>
      </c>
      <c r="B5" s="1"/>
      <c r="C5" s="1"/>
      <c r="D5" s="1"/>
      <c r="E5" s="1"/>
      <c r="F5" s="1"/>
      <c r="G5" s="1"/>
      <c r="H5" s="1"/>
      <c r="K5" s="13"/>
      <c r="L5" s="14" t="s">
        <v>3</v>
      </c>
      <c r="M5" s="15" t="s">
        <v>29</v>
      </c>
      <c r="N5" s="10">
        <v>1</v>
      </c>
      <c r="O5" s="16" t="s">
        <v>4</v>
      </c>
      <c r="P5" s="11">
        <v>1</v>
      </c>
    </row>
    <row r="6" spans="1:16" ht="33" thickBot="1" x14ac:dyDescent="0.35">
      <c r="A6" s="17" t="s">
        <v>5</v>
      </c>
      <c r="B6" s="1"/>
      <c r="C6" s="1"/>
      <c r="D6" s="1"/>
      <c r="E6" s="1"/>
      <c r="F6" s="1"/>
      <c r="G6" s="18"/>
      <c r="H6" s="19"/>
      <c r="K6" s="13"/>
      <c r="L6" s="14" t="s">
        <v>6</v>
      </c>
      <c r="M6" s="114" t="s">
        <v>44</v>
      </c>
      <c r="N6" s="20"/>
      <c r="O6" s="10"/>
      <c r="P6" s="11"/>
    </row>
    <row r="7" spans="1:16" ht="14" x14ac:dyDescent="0.3">
      <c r="A7" s="1"/>
      <c r="B7" s="1"/>
      <c r="C7" s="1"/>
      <c r="D7" s="1"/>
      <c r="E7" s="1"/>
      <c r="F7" s="1"/>
      <c r="G7" s="1"/>
      <c r="H7" s="1"/>
      <c r="I7" s="21"/>
      <c r="J7" s="22"/>
      <c r="K7" s="22"/>
      <c r="L7" s="22"/>
      <c r="M7" s="22"/>
      <c r="N7" s="22"/>
      <c r="O7" s="22"/>
      <c r="P7" s="1"/>
    </row>
    <row r="8" spans="1:16" ht="14" x14ac:dyDescent="0.3">
      <c r="A8" s="22"/>
      <c r="B8" s="23" t="s">
        <v>7</v>
      </c>
      <c r="C8" s="22"/>
      <c r="D8" s="22"/>
      <c r="E8" s="22"/>
      <c r="F8" s="22"/>
      <c r="G8" s="22"/>
      <c r="H8" s="22"/>
      <c r="I8" s="21"/>
      <c r="J8" s="22"/>
      <c r="K8" s="22"/>
      <c r="L8" s="22"/>
      <c r="M8" s="22"/>
      <c r="N8" s="22"/>
      <c r="O8" s="22"/>
      <c r="P8" s="1"/>
    </row>
    <row r="9" spans="1:16" ht="14.5" thickBot="1" x14ac:dyDescent="0.35">
      <c r="A9" s="1"/>
      <c r="B9" s="1"/>
      <c r="C9" s="1"/>
      <c r="D9" s="1"/>
      <c r="E9" s="1"/>
      <c r="F9" s="1"/>
      <c r="G9" s="1"/>
      <c r="H9" s="1"/>
      <c r="I9" s="21"/>
      <c r="J9" s="22"/>
      <c r="K9" s="22"/>
      <c r="L9" s="22"/>
      <c r="M9" s="22"/>
      <c r="N9" s="22"/>
      <c r="O9" s="22"/>
      <c r="P9" s="22"/>
    </row>
    <row r="10" spans="1:16" ht="18" x14ac:dyDescent="0.3">
      <c r="A10" s="1"/>
      <c r="B10" s="1"/>
      <c r="C10" s="1"/>
      <c r="D10" s="24" t="s">
        <v>8</v>
      </c>
      <c r="E10" s="25" t="s">
        <v>24</v>
      </c>
      <c r="F10" s="26"/>
      <c r="G10" s="27"/>
      <c r="H10" s="104" t="s">
        <v>47</v>
      </c>
      <c r="I10" s="105"/>
      <c r="J10" s="106"/>
      <c r="K10" s="107" t="s">
        <v>48</v>
      </c>
      <c r="L10" s="107"/>
      <c r="M10" s="108"/>
      <c r="N10" s="109" t="s">
        <v>46</v>
      </c>
      <c r="O10" s="109"/>
      <c r="P10" s="110"/>
    </row>
    <row r="11" spans="1:16" ht="14" x14ac:dyDescent="0.3">
      <c r="A11" s="1"/>
      <c r="B11" s="1"/>
      <c r="C11" s="1"/>
      <c r="D11" s="24" t="s">
        <v>10</v>
      </c>
      <c r="E11" s="28"/>
      <c r="F11" s="29"/>
      <c r="G11" s="30"/>
      <c r="H11" s="28"/>
      <c r="I11" s="29"/>
      <c r="J11" s="30"/>
      <c r="K11" s="29"/>
      <c r="L11" s="29"/>
      <c r="M11" s="30"/>
      <c r="N11" s="29"/>
      <c r="O11" s="29"/>
      <c r="P11" s="30"/>
    </row>
    <row r="12" spans="1:16" ht="15.5" x14ac:dyDescent="0.3">
      <c r="A12" s="1"/>
      <c r="B12" s="1"/>
      <c r="C12" s="1"/>
      <c r="D12" s="31" t="s">
        <v>11</v>
      </c>
      <c r="E12" s="98" t="s">
        <v>9</v>
      </c>
      <c r="F12" s="33"/>
      <c r="G12" s="32"/>
      <c r="H12" s="98" t="s">
        <v>23</v>
      </c>
      <c r="I12" s="33"/>
      <c r="J12" s="32"/>
      <c r="K12" s="98" t="s">
        <v>23</v>
      </c>
      <c r="L12" s="33"/>
      <c r="M12" s="32"/>
      <c r="N12" s="98" t="s">
        <v>23</v>
      </c>
      <c r="O12" s="33"/>
      <c r="P12" s="32"/>
    </row>
    <row r="13" spans="1:16" ht="15.5" x14ac:dyDescent="0.3">
      <c r="A13" s="1"/>
      <c r="B13" s="1"/>
      <c r="C13" s="1"/>
      <c r="D13" s="31" t="s">
        <v>12</v>
      </c>
      <c r="E13" s="99" t="s">
        <v>9</v>
      </c>
      <c r="F13" s="33"/>
      <c r="G13" s="100"/>
      <c r="H13" s="99">
        <v>44337</v>
      </c>
      <c r="I13" s="33"/>
      <c r="J13" s="100"/>
      <c r="K13" s="99">
        <v>44340</v>
      </c>
      <c r="L13" s="33"/>
      <c r="M13" s="100"/>
      <c r="N13" s="99" t="s">
        <v>41</v>
      </c>
      <c r="O13" s="33"/>
      <c r="P13" s="100"/>
    </row>
    <row r="14" spans="1:16" s="37" customFormat="1" ht="25" customHeight="1" x14ac:dyDescent="0.3">
      <c r="A14" s="34" t="s">
        <v>13</v>
      </c>
      <c r="B14" s="34" t="s">
        <v>14</v>
      </c>
      <c r="C14" s="34" t="s">
        <v>15</v>
      </c>
      <c r="D14" s="34" t="s">
        <v>16</v>
      </c>
      <c r="E14" s="34" t="s">
        <v>17</v>
      </c>
      <c r="F14" s="34" t="s">
        <v>18</v>
      </c>
      <c r="G14" s="35" t="s">
        <v>19</v>
      </c>
      <c r="H14" s="36" t="s">
        <v>17</v>
      </c>
      <c r="I14" s="34" t="s">
        <v>18</v>
      </c>
      <c r="J14" s="35" t="s">
        <v>19</v>
      </c>
      <c r="K14" s="36" t="s">
        <v>17</v>
      </c>
      <c r="L14" s="34" t="s">
        <v>18</v>
      </c>
      <c r="M14" s="34" t="s">
        <v>19</v>
      </c>
      <c r="N14" s="34" t="s">
        <v>17</v>
      </c>
      <c r="O14" s="34" t="s">
        <v>18</v>
      </c>
      <c r="P14" s="34" t="s">
        <v>19</v>
      </c>
    </row>
    <row r="15" spans="1:16" s="38" customFormat="1" ht="15.5" x14ac:dyDescent="0.3">
      <c r="A15" s="40"/>
      <c r="B15" s="41"/>
      <c r="C15" s="42"/>
      <c r="D15" s="39"/>
      <c r="E15" s="43"/>
      <c r="F15" s="44"/>
      <c r="G15" s="45"/>
      <c r="H15" s="46"/>
      <c r="I15" s="44"/>
      <c r="J15" s="47"/>
      <c r="K15" s="43"/>
      <c r="L15" s="44"/>
      <c r="M15" s="47"/>
      <c r="N15" s="46"/>
      <c r="O15" s="44"/>
      <c r="P15" s="47"/>
    </row>
    <row r="16" spans="1:16" s="38" customFormat="1" ht="15.5" x14ac:dyDescent="0.3">
      <c r="A16" s="40"/>
      <c r="B16" s="41" t="s">
        <v>31</v>
      </c>
      <c r="C16">
        <v>264</v>
      </c>
      <c r="D16" s="39"/>
      <c r="E16" s="121">
        <v>300</v>
      </c>
      <c r="F16" s="44">
        <f t="shared" ref="F16:F18" si="0">+E16*C16</f>
        <v>79200</v>
      </c>
      <c r="G16" s="45"/>
      <c r="H16" s="46"/>
      <c r="I16" s="44"/>
      <c r="J16" s="47"/>
      <c r="K16" s="43"/>
      <c r="L16" s="44"/>
      <c r="M16" s="47"/>
      <c r="N16" s="46"/>
      <c r="O16" s="44"/>
      <c r="P16" s="47"/>
    </row>
    <row r="17" spans="1:16" s="38" customFormat="1" ht="15.5" x14ac:dyDescent="0.3">
      <c r="A17" s="40"/>
      <c r="B17" s="41"/>
      <c r="C17" s="42"/>
      <c r="D17" s="39"/>
      <c r="E17" s="43"/>
      <c r="F17" s="44"/>
      <c r="G17" s="45"/>
      <c r="H17" s="46"/>
      <c r="I17" s="44"/>
      <c r="J17" s="47"/>
      <c r="K17" s="43"/>
      <c r="L17" s="44"/>
      <c r="M17" s="47"/>
      <c r="N17" s="46"/>
      <c r="O17" s="44"/>
      <c r="P17" s="47"/>
    </row>
    <row r="18" spans="1:16" s="38" customFormat="1" ht="15.5" x14ac:dyDescent="0.3">
      <c r="A18" s="40"/>
      <c r="B18" s="41" t="s">
        <v>32</v>
      </c>
      <c r="C18">
        <v>360</v>
      </c>
      <c r="D18" s="39"/>
      <c r="E18" s="121">
        <v>300</v>
      </c>
      <c r="F18" s="44">
        <f t="shared" si="0"/>
        <v>108000</v>
      </c>
      <c r="G18" s="45"/>
      <c r="H18" s="46"/>
      <c r="I18" s="44"/>
      <c r="J18" s="47"/>
      <c r="K18" s="43"/>
      <c r="L18" s="44"/>
      <c r="M18" s="47"/>
      <c r="N18" s="46"/>
      <c r="O18" s="44"/>
      <c r="P18" s="47"/>
    </row>
    <row r="19" spans="1:16" s="38" customFormat="1" ht="15.5" x14ac:dyDescent="0.3">
      <c r="A19" s="40"/>
      <c r="B19" s="102"/>
      <c r="C19" s="42"/>
      <c r="D19" s="39"/>
      <c r="E19" s="43"/>
      <c r="F19" s="44"/>
      <c r="G19" s="45"/>
      <c r="H19" s="46"/>
      <c r="I19" s="44"/>
      <c r="J19" s="47"/>
      <c r="K19" s="43"/>
      <c r="L19" s="44"/>
      <c r="M19" s="47"/>
      <c r="N19" s="46"/>
      <c r="O19" s="44"/>
      <c r="P19" s="47"/>
    </row>
    <row r="20" spans="1:16" s="38" customFormat="1" ht="15.5" x14ac:dyDescent="0.3">
      <c r="A20" s="40"/>
      <c r="B20" s="41" t="s">
        <v>33</v>
      </c>
      <c r="C20" s="42">
        <v>342</v>
      </c>
      <c r="D20" s="39" t="s">
        <v>22</v>
      </c>
      <c r="E20" s="43"/>
      <c r="F20" s="44"/>
      <c r="G20" s="45"/>
      <c r="H20" s="46">
        <v>40</v>
      </c>
      <c r="I20" s="44">
        <f>H20*$C20</f>
        <v>13680</v>
      </c>
      <c r="J20" s="47"/>
      <c r="K20" s="43"/>
      <c r="L20" s="44"/>
      <c r="M20" s="47"/>
      <c r="N20" s="46"/>
      <c r="O20" s="44"/>
      <c r="P20" s="47"/>
    </row>
    <row r="21" spans="1:16" s="38" customFormat="1" ht="15.5" x14ac:dyDescent="0.3">
      <c r="A21" s="40"/>
      <c r="B21" s="41" t="s">
        <v>34</v>
      </c>
      <c r="C21" s="42">
        <v>372</v>
      </c>
      <c r="D21" s="39" t="s">
        <v>22</v>
      </c>
      <c r="E21" s="43"/>
      <c r="F21" s="44"/>
      <c r="G21" s="45"/>
      <c r="H21" s="46">
        <v>60</v>
      </c>
      <c r="I21" s="44">
        <f t="shared" ref="I21:I28" si="1">+H21*$C21</f>
        <v>22320</v>
      </c>
      <c r="J21" s="47"/>
      <c r="K21" s="43"/>
      <c r="L21" s="44"/>
      <c r="M21" s="103"/>
      <c r="N21" s="46"/>
      <c r="O21" s="44"/>
      <c r="P21" s="48"/>
    </row>
    <row r="22" spans="1:16" s="38" customFormat="1" ht="15.5" x14ac:dyDescent="0.3">
      <c r="A22" s="40"/>
      <c r="B22" s="41" t="s">
        <v>35</v>
      </c>
      <c r="C22" s="42">
        <v>171</v>
      </c>
      <c r="D22" s="39" t="s">
        <v>22</v>
      </c>
      <c r="E22" s="43"/>
      <c r="F22" s="44"/>
      <c r="G22" s="45"/>
      <c r="H22" s="46">
        <v>40</v>
      </c>
      <c r="I22" s="44">
        <f t="shared" si="1"/>
        <v>6840</v>
      </c>
      <c r="J22" s="47"/>
      <c r="K22" s="43"/>
      <c r="L22" s="44"/>
      <c r="M22" s="103"/>
      <c r="N22" s="46"/>
      <c r="O22" s="44"/>
      <c r="P22" s="48"/>
    </row>
    <row r="23" spans="1:16" s="38" customFormat="1" ht="15.5" x14ac:dyDescent="0.3">
      <c r="A23" s="40"/>
      <c r="B23" s="41" t="s">
        <v>36</v>
      </c>
      <c r="C23" s="42">
        <v>15</v>
      </c>
      <c r="D23" s="39" t="s">
        <v>22</v>
      </c>
      <c r="E23" s="43"/>
      <c r="F23" s="44"/>
      <c r="G23" s="45"/>
      <c r="H23" s="46">
        <v>60</v>
      </c>
      <c r="I23" s="44">
        <f t="shared" si="1"/>
        <v>900</v>
      </c>
      <c r="J23" s="47"/>
      <c r="K23" s="43"/>
      <c r="L23" s="44"/>
      <c r="M23" s="103"/>
      <c r="N23" s="46"/>
      <c r="O23" s="44"/>
      <c r="P23" s="48"/>
    </row>
    <row r="24" spans="1:16" s="38" customFormat="1" ht="15.5" x14ac:dyDescent="0.3">
      <c r="A24" s="40"/>
      <c r="B24" s="41"/>
      <c r="C24" s="42"/>
      <c r="D24" s="39"/>
      <c r="E24" s="43"/>
      <c r="F24" s="44"/>
      <c r="G24" s="45"/>
      <c r="H24" s="46"/>
      <c r="I24" s="44"/>
      <c r="J24" s="47"/>
      <c r="K24" s="46"/>
      <c r="L24" s="44"/>
      <c r="M24" s="48"/>
      <c r="N24" s="46"/>
      <c r="O24" s="44"/>
      <c r="P24" s="48"/>
    </row>
    <row r="25" spans="1:16" s="38" customFormat="1" ht="15.5" x14ac:dyDescent="0.25">
      <c r="A25" s="40"/>
      <c r="B25" s="124" t="s">
        <v>39</v>
      </c>
      <c r="C25" s="42">
        <v>355</v>
      </c>
      <c r="D25" s="39" t="s">
        <v>22</v>
      </c>
      <c r="E25" s="43"/>
      <c r="F25" s="44"/>
      <c r="G25" s="45"/>
      <c r="H25" s="46"/>
      <c r="I25" s="44"/>
      <c r="J25" s="47"/>
      <c r="K25" s="46">
        <v>190</v>
      </c>
      <c r="L25" s="44">
        <f>C25*K25</f>
        <v>67450</v>
      </c>
      <c r="M25" s="48"/>
      <c r="N25" s="46"/>
      <c r="O25" s="44"/>
      <c r="P25" s="48"/>
    </row>
    <row r="26" spans="1:16" s="38" customFormat="1" ht="15.5" x14ac:dyDescent="0.3">
      <c r="A26" s="40"/>
      <c r="B26" s="41" t="s">
        <v>30</v>
      </c>
      <c r="C26" s="113">
        <v>1</v>
      </c>
      <c r="D26" s="39" t="s">
        <v>22</v>
      </c>
      <c r="E26" s="43"/>
      <c r="F26" s="44"/>
      <c r="G26" s="45"/>
      <c r="H26" s="127">
        <v>500</v>
      </c>
      <c r="I26" s="44">
        <f t="shared" si="1"/>
        <v>500</v>
      </c>
      <c r="J26" s="120"/>
      <c r="K26" s="46"/>
      <c r="L26" s="125">
        <f t="shared" ref="L26:L28" si="2">+K26*$C26</f>
        <v>0</v>
      </c>
      <c r="M26" s="111"/>
      <c r="N26" s="46"/>
      <c r="O26" s="44">
        <f>+N26*$C26</f>
        <v>0</v>
      </c>
      <c r="P26" s="111"/>
    </row>
    <row r="27" spans="1:16" s="38" customFormat="1" ht="15.5" x14ac:dyDescent="0.3">
      <c r="A27" s="40"/>
      <c r="B27" s="41"/>
      <c r="C27" s="42"/>
      <c r="D27" s="39"/>
      <c r="E27" s="43"/>
      <c r="F27" s="44"/>
      <c r="G27" s="45"/>
      <c r="H27" s="46"/>
      <c r="I27" s="44"/>
      <c r="J27" s="47"/>
      <c r="K27" s="46"/>
      <c r="L27" s="125"/>
      <c r="M27" s="48"/>
      <c r="N27" s="46"/>
      <c r="O27" s="44"/>
      <c r="P27" s="48"/>
    </row>
    <row r="28" spans="1:16" s="38" customFormat="1" ht="31" x14ac:dyDescent="0.3">
      <c r="A28" s="49"/>
      <c r="B28" s="102" t="s">
        <v>42</v>
      </c>
      <c r="C28" s="113">
        <v>1</v>
      </c>
      <c r="D28" s="39" t="s">
        <v>22</v>
      </c>
      <c r="E28" s="43"/>
      <c r="F28" s="44"/>
      <c r="G28" s="48"/>
      <c r="H28" s="46">
        <v>5000</v>
      </c>
      <c r="I28" s="44">
        <f t="shared" si="1"/>
        <v>5000</v>
      </c>
      <c r="J28" s="48"/>
      <c r="K28" s="46">
        <v>5000</v>
      </c>
      <c r="L28" s="44">
        <f t="shared" si="2"/>
        <v>5000</v>
      </c>
      <c r="M28" s="48"/>
      <c r="N28" s="46"/>
      <c r="O28" s="44"/>
      <c r="P28" s="48"/>
    </row>
    <row r="29" spans="1:16" s="38" customFormat="1" ht="15.5" x14ac:dyDescent="0.3">
      <c r="A29" s="49"/>
      <c r="B29" s="41"/>
      <c r="C29" s="42"/>
      <c r="D29" s="39"/>
      <c r="E29" s="43"/>
      <c r="F29" s="44"/>
      <c r="G29" s="48"/>
      <c r="H29" s="46"/>
      <c r="I29" s="44"/>
      <c r="J29" s="48"/>
      <c r="K29" s="46"/>
      <c r="L29" s="44"/>
      <c r="M29" s="48"/>
      <c r="N29" s="46"/>
      <c r="O29" s="44"/>
      <c r="P29" s="48"/>
    </row>
    <row r="30" spans="1:16" s="38" customFormat="1" ht="15.5" x14ac:dyDescent="0.3">
      <c r="A30" s="50"/>
      <c r="B30" s="41"/>
      <c r="C30" s="51"/>
      <c r="D30" s="52"/>
      <c r="E30" s="53"/>
      <c r="F30" s="54"/>
      <c r="G30" s="55"/>
      <c r="H30" s="56"/>
      <c r="I30" s="54"/>
      <c r="J30" s="55"/>
      <c r="K30" s="57"/>
      <c r="L30" s="54"/>
      <c r="M30" s="58"/>
      <c r="N30" s="57"/>
      <c r="O30" s="54"/>
      <c r="P30" s="58"/>
    </row>
    <row r="31" spans="1:16" s="38" customFormat="1" ht="16" thickBot="1" x14ac:dyDescent="0.35">
      <c r="A31" s="59"/>
      <c r="B31" s="60"/>
      <c r="C31" s="61"/>
      <c r="D31" s="62"/>
      <c r="E31" s="63"/>
      <c r="F31" s="64"/>
      <c r="G31" s="65"/>
      <c r="H31" s="66"/>
      <c r="I31" s="67"/>
      <c r="J31" s="68"/>
      <c r="K31" s="63"/>
      <c r="L31" s="64"/>
      <c r="M31" s="65"/>
      <c r="N31" s="63"/>
      <c r="O31" s="64"/>
      <c r="P31" s="65"/>
    </row>
    <row r="32" spans="1:16" s="76" customFormat="1" ht="13" x14ac:dyDescent="0.3">
      <c r="A32" s="69"/>
      <c r="B32" s="69"/>
      <c r="C32" s="69"/>
      <c r="D32" s="70" t="s">
        <v>20</v>
      </c>
      <c r="E32" s="71"/>
      <c r="F32" s="112">
        <f>SUM(F15:F31)</f>
        <v>187200</v>
      </c>
      <c r="G32" s="73"/>
      <c r="H32" s="74"/>
      <c r="I32" s="72">
        <f>SUM(I15:I31)</f>
        <v>49240</v>
      </c>
      <c r="J32" s="74"/>
      <c r="K32" s="74"/>
      <c r="L32" s="72">
        <f>SUM(L15:L31)</f>
        <v>72450</v>
      </c>
      <c r="M32" s="75"/>
      <c r="N32" s="74"/>
      <c r="O32" s="72">
        <f>SUM(O15:O31)</f>
        <v>0</v>
      </c>
      <c r="P32" s="75"/>
    </row>
    <row r="33" spans="1:19" s="76" customFormat="1" ht="13.5" thickBot="1" x14ac:dyDescent="0.35">
      <c r="A33" s="69"/>
      <c r="B33" s="69"/>
      <c r="C33" s="69"/>
      <c r="D33" s="70" t="s">
        <v>21</v>
      </c>
      <c r="E33" s="71"/>
      <c r="F33" s="117">
        <f>MIN(I32:O32)-F32</f>
        <v>-187200</v>
      </c>
      <c r="G33" s="118"/>
      <c r="H33" s="119"/>
      <c r="I33" s="117">
        <f>+I32-MIN($F32:$O32)</f>
        <v>49240</v>
      </c>
      <c r="K33" s="118"/>
      <c r="L33" s="117">
        <f>+L32-MIN($F32:$O32)</f>
        <v>72450</v>
      </c>
      <c r="M33" s="118"/>
      <c r="O33" s="117">
        <f>+O32-MIN($F32:$O32)</f>
        <v>0</v>
      </c>
      <c r="P33" s="118"/>
      <c r="Q33" s="118"/>
      <c r="S33" s="126"/>
    </row>
    <row r="34" spans="1:19" s="38" customFormat="1" ht="15.5" x14ac:dyDescent="0.3">
      <c r="A34" s="77"/>
      <c r="B34" s="78"/>
      <c r="C34" s="79"/>
      <c r="D34" s="79"/>
      <c r="E34" s="80"/>
      <c r="F34" s="81"/>
      <c r="G34" s="82"/>
      <c r="H34" s="83"/>
      <c r="I34" s="84"/>
      <c r="J34" s="85"/>
      <c r="K34" s="86"/>
      <c r="L34" s="81"/>
      <c r="M34" s="87"/>
      <c r="N34" s="83"/>
      <c r="O34" s="84"/>
      <c r="P34" s="85"/>
    </row>
    <row r="35" spans="1:19" ht="13" thickBot="1" x14ac:dyDescent="0.35">
      <c r="I35" s="3"/>
      <c r="O35" s="88"/>
      <c r="P35" s="88"/>
    </row>
    <row r="36" spans="1:19" ht="15.5" thickBot="1" x14ac:dyDescent="0.35">
      <c r="A36" s="89"/>
      <c r="B36" s="89"/>
      <c r="C36" s="89"/>
      <c r="D36" s="69"/>
      <c r="E36" s="140" t="s">
        <v>28</v>
      </c>
      <c r="F36" s="141"/>
      <c r="G36" s="142"/>
      <c r="H36" s="91"/>
      <c r="I36" s="91"/>
      <c r="J36" s="90"/>
      <c r="K36" s="91"/>
      <c r="L36" s="90"/>
      <c r="M36" s="90"/>
      <c r="N36" s="91"/>
      <c r="O36" s="91"/>
      <c r="P36" s="90"/>
    </row>
    <row r="37" spans="1:19" ht="16" customHeight="1" thickBot="1" x14ac:dyDescent="0.35">
      <c r="A37" s="128" t="s">
        <v>27</v>
      </c>
      <c r="B37" s="129"/>
      <c r="C37" s="129"/>
      <c r="D37" s="130"/>
      <c r="E37" s="154" t="s">
        <v>37</v>
      </c>
      <c r="F37" s="155"/>
      <c r="G37" s="115"/>
      <c r="H37" s="162" t="s">
        <v>38</v>
      </c>
      <c r="I37" s="163"/>
      <c r="J37" s="164"/>
      <c r="K37" s="146" t="s">
        <v>25</v>
      </c>
      <c r="L37" s="147"/>
      <c r="M37" s="148"/>
      <c r="N37" s="162"/>
      <c r="O37" s="163"/>
      <c r="P37" s="164"/>
    </row>
    <row r="38" spans="1:19" ht="16" customHeight="1" x14ac:dyDescent="0.3">
      <c r="A38" s="131" t="s">
        <v>50</v>
      </c>
      <c r="B38" s="132"/>
      <c r="C38" s="132"/>
      <c r="D38" s="133"/>
      <c r="E38" s="152" t="s">
        <v>40</v>
      </c>
      <c r="F38" s="153"/>
      <c r="G38" s="116"/>
      <c r="H38" s="165" t="s">
        <v>45</v>
      </c>
      <c r="I38" s="166"/>
      <c r="J38" s="167"/>
      <c r="K38" s="146" t="s">
        <v>25</v>
      </c>
      <c r="L38" s="147"/>
      <c r="M38" s="148"/>
      <c r="N38" s="165"/>
      <c r="O38" s="166"/>
      <c r="P38" s="167"/>
    </row>
    <row r="39" spans="1:19" ht="16" customHeight="1" x14ac:dyDescent="0.3">
      <c r="A39" s="134"/>
      <c r="B39" s="135"/>
      <c r="C39" s="135"/>
      <c r="D39" s="136"/>
      <c r="E39" s="143"/>
      <c r="F39" s="144"/>
      <c r="G39" s="145"/>
      <c r="H39" s="143"/>
      <c r="I39" s="144"/>
      <c r="J39" s="145"/>
      <c r="K39" s="143"/>
      <c r="L39" s="144"/>
      <c r="M39" s="145"/>
      <c r="N39" s="143"/>
      <c r="O39" s="144"/>
      <c r="P39" s="145"/>
    </row>
    <row r="40" spans="1:19" ht="16" customHeight="1" x14ac:dyDescent="0.3">
      <c r="A40" s="134"/>
      <c r="B40" s="135"/>
      <c r="C40" s="135"/>
      <c r="D40" s="136"/>
      <c r="E40" s="143"/>
      <c r="F40" s="144"/>
      <c r="G40" s="145"/>
      <c r="H40" s="143"/>
      <c r="I40" s="144"/>
      <c r="J40" s="145"/>
      <c r="K40" s="122"/>
      <c r="L40" s="88"/>
      <c r="M40" s="123"/>
      <c r="N40" s="149"/>
      <c r="O40" s="150"/>
      <c r="P40" s="151"/>
    </row>
    <row r="41" spans="1:19" ht="61.5" customHeight="1" thickBot="1" x14ac:dyDescent="0.35">
      <c r="A41" s="137"/>
      <c r="B41" s="138"/>
      <c r="C41" s="138"/>
      <c r="D41" s="139"/>
      <c r="E41" s="156" t="s">
        <v>26</v>
      </c>
      <c r="F41" s="157"/>
      <c r="G41" s="158"/>
      <c r="H41" s="159"/>
      <c r="I41" s="160"/>
      <c r="J41" s="161"/>
      <c r="K41" s="159" t="s">
        <v>43</v>
      </c>
      <c r="L41" s="160"/>
      <c r="M41" s="161"/>
      <c r="N41" s="159" t="s">
        <v>49</v>
      </c>
      <c r="O41" s="160"/>
      <c r="P41" s="161"/>
    </row>
    <row r="42" spans="1:19" s="76" customFormat="1" ht="14" x14ac:dyDescent="0.3">
      <c r="A42" s="92"/>
      <c r="B42" s="92"/>
      <c r="C42" s="92"/>
      <c r="D42" s="70"/>
      <c r="E42" s="70"/>
      <c r="F42" s="93"/>
      <c r="G42" s="94"/>
      <c r="H42" s="93"/>
      <c r="I42" s="95"/>
      <c r="J42" s="96"/>
      <c r="K42" s="97"/>
      <c r="L42" s="95"/>
      <c r="M42" s="95"/>
      <c r="N42" s="93"/>
      <c r="O42" s="93"/>
      <c r="P42" s="95"/>
    </row>
    <row r="43" spans="1:19" x14ac:dyDescent="0.3">
      <c r="I43" s="3"/>
      <c r="O43" s="88"/>
      <c r="P43" s="88"/>
    </row>
    <row r="44" spans="1:19" x14ac:dyDescent="0.3">
      <c r="H44" s="6"/>
      <c r="I44" s="3"/>
      <c r="O44" s="88"/>
      <c r="P44" s="88"/>
    </row>
    <row r="45" spans="1:19" x14ac:dyDescent="0.3">
      <c r="H45" s="6"/>
      <c r="I45" s="3"/>
    </row>
  </sheetData>
  <mergeCells count="22">
    <mergeCell ref="N41:P41"/>
    <mergeCell ref="H37:J37"/>
    <mergeCell ref="N37:P37"/>
    <mergeCell ref="H38:J38"/>
    <mergeCell ref="K38:M38"/>
    <mergeCell ref="N38:P38"/>
    <mergeCell ref="A37:D37"/>
    <mergeCell ref="A38:D41"/>
    <mergeCell ref="E36:G36"/>
    <mergeCell ref="N39:P39"/>
    <mergeCell ref="E40:G40"/>
    <mergeCell ref="H40:J40"/>
    <mergeCell ref="K37:M37"/>
    <mergeCell ref="N40:P40"/>
    <mergeCell ref="E38:F38"/>
    <mergeCell ref="E37:F37"/>
    <mergeCell ref="E39:G39"/>
    <mergeCell ref="H39:J39"/>
    <mergeCell ref="K39:M39"/>
    <mergeCell ref="E41:G41"/>
    <mergeCell ref="H41:J41"/>
    <mergeCell ref="K41:M41"/>
  </mergeCells>
  <pageMargins left="0.23622047244094491" right="0.23622047244094491" top="0.74803149606299213" bottom="0.74803149606299213" header="0.31496062992125984" footer="0.31496062992125984"/>
  <pageSetup paperSize="8"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Comparison</vt:lpstr>
      <vt:lpstr>Comparison!Print_Area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 Robles</dc:creator>
  <cp:lastModifiedBy>Kody OHEA</cp:lastModifiedBy>
  <cp:lastPrinted>2021-06-23T05:24:25Z</cp:lastPrinted>
  <dcterms:created xsi:type="dcterms:W3CDTF">2017-11-17T03:53:53Z</dcterms:created>
  <dcterms:modified xsi:type="dcterms:W3CDTF">2022-08-09T02:50:42Z</dcterms:modified>
</cp:coreProperties>
</file>