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SB USB DRV/CERT IV TRAINING - NOREEN ABU-OBEID/CPCCBC4005 - Produce labour and material schedules for ordering/WPA TASK 8/"/>
    </mc:Choice>
  </mc:AlternateContent>
  <xr:revisionPtr revIDLastSave="0" documentId="13_ncr:1_{F54674F9-6A0B-6441-B19C-E1A9FF161941}" xr6:coauthVersionLast="47" xr6:coauthVersionMax="47" xr10:uidLastSave="{00000000-0000-0000-0000-000000000000}"/>
  <bookViews>
    <workbookView xWindow="40360" yWindow="1880" windowWidth="28800" windowHeight="18000" activeTab="2" xr2:uid="{6299951B-7C66-4972-8F86-7ABA29B0620D}"/>
  </bookViews>
  <sheets>
    <sheet name="Version history" sheetId="3" r:id="rId1"/>
    <sheet name="Discrepancies" sheetId="6" r:id="rId2"/>
    <sheet name="Actual" sheetId="2" r:id="rId3"/>
    <sheet name="Estimated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6" l="1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F18" i="2" s="1"/>
  <c r="E19" i="2"/>
  <c r="F19" i="2" s="1"/>
  <c r="E20" i="2"/>
  <c r="E21" i="2"/>
  <c r="E22" i="2"/>
  <c r="E23" i="2"/>
  <c r="E24" i="2"/>
  <c r="E25" i="2"/>
  <c r="E26" i="2"/>
  <c r="F26" i="2" s="1"/>
  <c r="E27" i="2"/>
  <c r="F27" i="2" s="1"/>
  <c r="E28" i="2"/>
  <c r="E4" i="2"/>
  <c r="D5" i="2"/>
  <c r="D6" i="2"/>
  <c r="D7" i="2"/>
  <c r="D8" i="2"/>
  <c r="F8" i="2" s="1"/>
  <c r="D9" i="2"/>
  <c r="D10" i="2"/>
  <c r="D11" i="2"/>
  <c r="D12" i="2"/>
  <c r="D13" i="2"/>
  <c r="D14" i="2"/>
  <c r="D15" i="2"/>
  <c r="D16" i="2"/>
  <c r="F16" i="2" s="1"/>
  <c r="D17" i="2"/>
  <c r="D18" i="2"/>
  <c r="D19" i="2"/>
  <c r="D20" i="2"/>
  <c r="D21" i="2"/>
  <c r="D22" i="2"/>
  <c r="D23" i="2"/>
  <c r="D24" i="2"/>
  <c r="D25" i="2"/>
  <c r="D26" i="2"/>
  <c r="D27" i="2"/>
  <c r="D28" i="2"/>
  <c r="D4" i="2"/>
  <c r="F4" i="2" s="1"/>
  <c r="F5" i="2"/>
  <c r="F6" i="2"/>
  <c r="F7" i="2"/>
  <c r="F9" i="2"/>
  <c r="F10" i="2"/>
  <c r="F11" i="2"/>
  <c r="F13" i="2"/>
  <c r="F14" i="2"/>
  <c r="F15" i="2"/>
  <c r="F17" i="2"/>
  <c r="F21" i="2"/>
  <c r="F22" i="2"/>
  <c r="F23" i="2"/>
  <c r="F24" i="2"/>
  <c r="F25" i="2"/>
  <c r="C28" i="2"/>
  <c r="C20" i="2"/>
  <c r="C20" i="4"/>
  <c r="C28" i="4"/>
  <c r="F28" i="2" l="1"/>
  <c r="F20" i="2"/>
  <c r="F12" i="2"/>
  <c r="C8" i="6"/>
</calcChain>
</file>

<file path=xl/sharedStrings.xml><?xml version="1.0" encoding="utf-8"?>
<sst xmlns="http://schemas.openxmlformats.org/spreadsheetml/2006/main" count="92" uniqueCount="40">
  <si>
    <t>DATE</t>
  </si>
  <si>
    <t>VERSION</t>
  </si>
  <si>
    <t>1.0</t>
  </si>
  <si>
    <t>LABOUR COSTS</t>
  </si>
  <si>
    <t>PROJECT</t>
  </si>
  <si>
    <t>DATE COMPLETED</t>
  </si>
  <si>
    <t>COMPLETED BY</t>
  </si>
  <si>
    <t>Superannuation</t>
  </si>
  <si>
    <t>Payroll</t>
  </si>
  <si>
    <t>Leaves</t>
  </si>
  <si>
    <t>MATERIAL COSTS</t>
  </si>
  <si>
    <t>MONTH 1</t>
  </si>
  <si>
    <t>Purchasing</t>
  </si>
  <si>
    <t>Transportation</t>
  </si>
  <si>
    <t>Storage</t>
  </si>
  <si>
    <t>Plant rental</t>
  </si>
  <si>
    <t>Equipment rental</t>
  </si>
  <si>
    <t>Training</t>
  </si>
  <si>
    <t>Development</t>
  </si>
  <si>
    <t>TOTAL</t>
  </si>
  <si>
    <t>ESTIMATED</t>
  </si>
  <si>
    <t>DISCREPANCY</t>
  </si>
  <si>
    <t>REASONS FOR DISCREPANCY</t>
  </si>
  <si>
    <t>HOW TO GET BACK ON TRACK</t>
  </si>
  <si>
    <t>Demolition labour</t>
  </si>
  <si>
    <t>Kitchen Labour</t>
  </si>
  <si>
    <t>Butlers Pantry Labour</t>
  </si>
  <si>
    <t>Laundry Labour</t>
  </si>
  <si>
    <t>Plumbing</t>
  </si>
  <si>
    <t>Electrical</t>
  </si>
  <si>
    <t>Tiling Labour</t>
  </si>
  <si>
    <t>Butlers Pantry - Fixed Glass Window Labour</t>
  </si>
  <si>
    <t>French Doors - Triple Slider Labour</t>
  </si>
  <si>
    <t>Dining Room Slider - Reverse Opening Labour</t>
  </si>
  <si>
    <t>Removal of Debris</t>
  </si>
  <si>
    <t>MONTH 2</t>
  </si>
  <si>
    <t>nil</t>
  </si>
  <si>
    <t>N/A</t>
  </si>
  <si>
    <t>1st May 2023</t>
  </si>
  <si>
    <t>123 ABC Residential street, QLD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</si>
</sst>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C09]* #,##0.00_-;\-[$$-C09]* #,##0.00_-;_-[$$-C09]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 tint="0.14999847407452621"/>
      <name val="Roboto"/>
    </font>
    <font>
      <b/>
      <sz val="16"/>
      <color theme="1" tint="0.14999847407452621"/>
      <name val="Roboto"/>
    </font>
    <font>
      <sz val="16"/>
      <color theme="1" tint="0.14999847407452621"/>
      <name val="Roboto"/>
    </font>
    <font>
      <sz val="14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2" borderId="4" xfId="0" applyFont="1" applyFill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/>
    <xf numFmtId="49" fontId="3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3" borderId="0" xfId="0" applyFont="1" applyFill="1" applyAlignment="1">
      <alignment horizontal="left" vertical="center"/>
    </xf>
    <xf numFmtId="0" fontId="4" fillId="0" borderId="0" xfId="0" applyFont="1"/>
    <xf numFmtId="14" fontId="4" fillId="0" borderId="0" xfId="0" applyNumberFormat="1" applyFont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 vertical="top"/>
    </xf>
    <xf numFmtId="0" fontId="5" fillId="4" borderId="0" xfId="0" applyFont="1" applyFill="1" applyAlignment="1">
      <alignment vertical="center"/>
    </xf>
    <xf numFmtId="0" fontId="4" fillId="0" borderId="0" xfId="0" applyFont="1" applyAlignment="1">
      <alignment horizontal="left" vertical="top"/>
    </xf>
    <xf numFmtId="164" fontId="4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top" wrapText="1"/>
    </xf>
    <xf numFmtId="164" fontId="4" fillId="0" borderId="0" xfId="0" applyNumberFormat="1" applyFont="1" applyAlignment="1">
      <alignment horizontal="left" vertical="top"/>
    </xf>
    <xf numFmtId="164" fontId="5" fillId="4" borderId="0" xfId="0" applyNumberFormat="1" applyFont="1" applyFill="1" applyAlignment="1">
      <alignment horizontal="left" vertical="top"/>
    </xf>
    <xf numFmtId="0" fontId="5" fillId="3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73C2E-B636-49EF-818A-8B08BC2F496C}">
  <dimension ref="A1:D9"/>
  <sheetViews>
    <sheetView zoomScaleNormal="100" workbookViewId="0">
      <selection activeCell="C3" sqref="C3"/>
    </sheetView>
  </sheetViews>
  <sheetFormatPr baseColWidth="10" defaultColWidth="0" defaultRowHeight="15" customHeight="1" zeroHeight="1" x14ac:dyDescent="0.2"/>
  <cols>
    <col min="1" max="1" width="8.6640625" style="1" customWidth="1"/>
    <col min="2" max="3" width="50.6640625" style="1" customWidth="1"/>
    <col min="4" max="4" width="8.6640625" style="1" customWidth="1"/>
    <col min="5" max="16384" width="9.1640625" style="1" hidden="1"/>
  </cols>
  <sheetData>
    <row r="1" spans="1:4" ht="35" customHeight="1" x14ac:dyDescent="0.2">
      <c r="B1" s="2"/>
      <c r="C1" s="2"/>
    </row>
    <row r="2" spans="1:4" ht="31.5" customHeight="1" x14ac:dyDescent="0.2">
      <c r="A2" s="3"/>
      <c r="B2" s="4" t="s">
        <v>0</v>
      </c>
      <c r="C2" s="4" t="s">
        <v>1</v>
      </c>
      <c r="D2" s="5"/>
    </row>
    <row r="3" spans="1:4" ht="35.25" customHeight="1" x14ac:dyDescent="0.2">
      <c r="A3" s="3"/>
      <c r="B3" s="7" t="s">
        <v>38</v>
      </c>
      <c r="C3" s="7" t="s">
        <v>2</v>
      </c>
      <c r="D3" s="5"/>
    </row>
    <row r="4" spans="1:4" ht="35.25" customHeight="1" x14ac:dyDescent="0.2">
      <c r="A4" s="3"/>
      <c r="B4" s="7"/>
      <c r="C4" s="7"/>
      <c r="D4" s="5"/>
    </row>
    <row r="5" spans="1:4" ht="35.25" customHeight="1" x14ac:dyDescent="0.2">
      <c r="A5" s="3"/>
      <c r="B5" s="7"/>
      <c r="C5" s="7"/>
      <c r="D5" s="5"/>
    </row>
    <row r="6" spans="1:4" ht="35.25" customHeight="1" x14ac:dyDescent="0.2">
      <c r="A6" s="3"/>
      <c r="B6" s="7"/>
      <c r="C6" s="7"/>
      <c r="D6" s="5"/>
    </row>
    <row r="7" spans="1:4" ht="35.25" customHeight="1" x14ac:dyDescent="0.2">
      <c r="A7" s="3"/>
      <c r="B7" s="7"/>
      <c r="C7" s="7"/>
      <c r="D7" s="5"/>
    </row>
    <row r="8" spans="1:4" ht="35.25" customHeight="1" x14ac:dyDescent="0.2">
      <c r="A8" s="3"/>
      <c r="B8" s="7"/>
      <c r="C8" s="7"/>
      <c r="D8" s="5"/>
    </row>
    <row r="9" spans="1:4" ht="35" customHeight="1" x14ac:dyDescent="0.2">
      <c r="B9" s="6"/>
      <c r="C9" s="6"/>
    </row>
  </sheetData>
  <pageMargins left="0.7" right="0.7" top="0.75" bottom="0.75" header="0.3" footer="0.3"/>
  <pageSetup paperSize="9" orientation="portrait" r:id="rId1"/>
  <ignoredErrors>
    <ignoredError sqref="C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E0B7C-419E-4808-A2A4-12E1B0D72B6A}">
  <dimension ref="A1:F32"/>
  <sheetViews>
    <sheetView showGridLines="0" workbookViewId="0">
      <selection activeCell="E22" sqref="E22"/>
    </sheetView>
  </sheetViews>
  <sheetFormatPr baseColWidth="10" defaultColWidth="0" defaultRowHeight="19" zeroHeight="1" x14ac:dyDescent="0.2"/>
  <cols>
    <col min="1" max="1" width="3.6640625" style="8" customWidth="1"/>
    <col min="2" max="2" width="25.6640625" style="8" customWidth="1"/>
    <col min="3" max="3" width="15.6640625" style="8" customWidth="1"/>
    <col min="4" max="5" width="50.6640625" style="8" customWidth="1"/>
    <col min="6" max="6" width="3.6640625" style="8" customWidth="1"/>
    <col min="7" max="16384" width="9.1640625" style="8" hidden="1"/>
  </cols>
  <sheetData>
    <row r="1" spans="2:5" x14ac:dyDescent="0.2"/>
    <row r="2" spans="2:5" x14ac:dyDescent="0.25">
      <c r="B2" s="9" t="s">
        <v>4</v>
      </c>
      <c r="C2" s="10" t="s">
        <v>39</v>
      </c>
    </row>
    <row r="3" spans="2:5" x14ac:dyDescent="0.2">
      <c r="B3" s="9" t="s">
        <v>5</v>
      </c>
      <c r="C3" s="11">
        <v>45051</v>
      </c>
    </row>
    <row r="4" spans="2:5" x14ac:dyDescent="0.2">
      <c r="B4" s="9" t="s">
        <v>6</v>
      </c>
      <c r="C4" s="11">
        <v>45051</v>
      </c>
    </row>
    <row r="5" spans="2:5" x14ac:dyDescent="0.2"/>
    <row r="6" spans="2:5" x14ac:dyDescent="0.2">
      <c r="C6" s="12" t="s">
        <v>21</v>
      </c>
      <c r="D6" s="12" t="s">
        <v>22</v>
      </c>
      <c r="E6" s="12" t="s">
        <v>23</v>
      </c>
    </row>
    <row r="7" spans="2:5" x14ac:dyDescent="0.2">
      <c r="B7" s="13" t="s">
        <v>3</v>
      </c>
      <c r="C7" s="14"/>
      <c r="D7" s="14"/>
      <c r="E7" s="14"/>
    </row>
    <row r="8" spans="2:5" x14ac:dyDescent="0.2">
      <c r="B8" s="15" t="s">
        <v>7</v>
      </c>
      <c r="C8" s="16">
        <f>Estimated!C4-Actual!F4</f>
        <v>0</v>
      </c>
      <c r="D8" s="8" t="s">
        <v>36</v>
      </c>
      <c r="E8" s="8" t="s">
        <v>37</v>
      </c>
    </row>
    <row r="9" spans="2:5" x14ac:dyDescent="0.2">
      <c r="B9" s="15" t="s">
        <v>8</v>
      </c>
      <c r="C9" s="16">
        <f>Estimated!C5-Actual!F5</f>
        <v>0</v>
      </c>
    </row>
    <row r="10" spans="2:5" x14ac:dyDescent="0.2">
      <c r="B10" s="15" t="s">
        <v>9</v>
      </c>
      <c r="C10" s="16">
        <f>Estimated!C6-Actual!F6</f>
        <v>0</v>
      </c>
    </row>
    <row r="11" spans="2:5" x14ac:dyDescent="0.2">
      <c r="B11" s="15" t="s">
        <v>17</v>
      </c>
      <c r="C11" s="16">
        <f>Estimated!C7-Actual!F7</f>
        <v>0</v>
      </c>
    </row>
    <row r="12" spans="2:5" x14ac:dyDescent="0.2">
      <c r="B12" s="15" t="s">
        <v>18</v>
      </c>
      <c r="C12" s="16">
        <f>Estimated!C8-Actual!F8</f>
        <v>0</v>
      </c>
    </row>
    <row r="13" spans="2:5" ht="20" x14ac:dyDescent="0.2">
      <c r="B13" s="17" t="s">
        <v>24</v>
      </c>
      <c r="C13" s="16">
        <f>Estimated!C9-Actual!F9</f>
        <v>0</v>
      </c>
    </row>
    <row r="14" spans="2:5" ht="20" x14ac:dyDescent="0.2">
      <c r="B14" s="17" t="s">
        <v>25</v>
      </c>
      <c r="C14" s="16">
        <f>Estimated!C10-Actual!F10</f>
        <v>0</v>
      </c>
    </row>
    <row r="15" spans="2:5" ht="20" x14ac:dyDescent="0.2">
      <c r="B15" s="17" t="s">
        <v>26</v>
      </c>
      <c r="C15" s="16">
        <f>Estimated!C11-Actual!F11</f>
        <v>0</v>
      </c>
    </row>
    <row r="16" spans="2:5" ht="20" x14ac:dyDescent="0.2">
      <c r="B16" s="17" t="s">
        <v>27</v>
      </c>
      <c r="C16" s="16">
        <f>Estimated!C12-Actual!F12</f>
        <v>0</v>
      </c>
    </row>
    <row r="17" spans="2:5" ht="20" x14ac:dyDescent="0.2">
      <c r="B17" s="17" t="s">
        <v>28</v>
      </c>
      <c r="C17" s="16">
        <f>Estimated!C13-Actual!F13</f>
        <v>0</v>
      </c>
    </row>
    <row r="18" spans="2:5" ht="20" x14ac:dyDescent="0.2">
      <c r="B18" s="17" t="s">
        <v>29</v>
      </c>
      <c r="C18" s="16">
        <f>Estimated!C14-Actual!F14</f>
        <v>0</v>
      </c>
    </row>
    <row r="19" spans="2:5" ht="20" x14ac:dyDescent="0.2">
      <c r="B19" s="17" t="s">
        <v>30</v>
      </c>
      <c r="C19" s="16">
        <f>Estimated!C15-Actual!F15</f>
        <v>0</v>
      </c>
    </row>
    <row r="20" spans="2:5" ht="40" x14ac:dyDescent="0.2">
      <c r="B20" s="17" t="s">
        <v>31</v>
      </c>
      <c r="C20" s="16">
        <f>Estimated!C16-Actual!F16</f>
        <v>0</v>
      </c>
    </row>
    <row r="21" spans="2:5" ht="40" x14ac:dyDescent="0.2">
      <c r="B21" s="17" t="s">
        <v>32</v>
      </c>
      <c r="C21" s="16">
        <f>Estimated!C17-Actual!F17</f>
        <v>0</v>
      </c>
    </row>
    <row r="22" spans="2:5" ht="40" x14ac:dyDescent="0.2">
      <c r="B22" s="17" t="s">
        <v>33</v>
      </c>
      <c r="C22" s="16">
        <f>Estimated!C18-Actual!F18</f>
        <v>0</v>
      </c>
    </row>
    <row r="23" spans="2:5" ht="20" x14ac:dyDescent="0.2">
      <c r="B23" s="17" t="s">
        <v>34</v>
      </c>
      <c r="C23" s="16">
        <f>Estimated!C19-Actual!F19</f>
        <v>0</v>
      </c>
    </row>
    <row r="24" spans="2:5" x14ac:dyDescent="0.2">
      <c r="B24" s="13" t="s">
        <v>19</v>
      </c>
      <c r="C24" s="16">
        <f>Estimated!C20-Actual!F20</f>
        <v>0</v>
      </c>
      <c r="D24" s="14"/>
      <c r="E24" s="14"/>
    </row>
    <row r="25" spans="2:5" x14ac:dyDescent="0.2">
      <c r="B25" s="15"/>
      <c r="C25" s="16">
        <f>Estimated!C21-Actual!F21</f>
        <v>0</v>
      </c>
    </row>
    <row r="26" spans="2:5" x14ac:dyDescent="0.2">
      <c r="B26" s="13" t="s">
        <v>10</v>
      </c>
      <c r="C26" s="16">
        <f>Estimated!C22-Actual!F22</f>
        <v>0</v>
      </c>
    </row>
    <row r="27" spans="2:5" x14ac:dyDescent="0.2">
      <c r="B27" s="15" t="s">
        <v>12</v>
      </c>
      <c r="C27" s="16">
        <f>Estimated!C23-Actual!F23</f>
        <v>0</v>
      </c>
    </row>
    <row r="28" spans="2:5" x14ac:dyDescent="0.2">
      <c r="B28" s="15" t="s">
        <v>13</v>
      </c>
      <c r="C28" s="16">
        <f>Estimated!C24-Actual!F24</f>
        <v>0</v>
      </c>
    </row>
    <row r="29" spans="2:5" x14ac:dyDescent="0.2">
      <c r="B29" s="15" t="s">
        <v>14</v>
      </c>
      <c r="C29" s="16">
        <f>Estimated!C25-Actual!F25</f>
        <v>0</v>
      </c>
    </row>
    <row r="30" spans="2:5" x14ac:dyDescent="0.2">
      <c r="B30" s="15" t="s">
        <v>15</v>
      </c>
      <c r="C30" s="16">
        <f>Estimated!C26-Actual!F26</f>
        <v>0</v>
      </c>
    </row>
    <row r="31" spans="2:5" x14ac:dyDescent="0.2">
      <c r="B31" s="15" t="s">
        <v>16</v>
      </c>
      <c r="C31" s="16">
        <f>Estimated!C27-Actual!F27</f>
        <v>0</v>
      </c>
    </row>
    <row r="32" spans="2:5" x14ac:dyDescent="0.2">
      <c r="B32" s="13" t="s">
        <v>19</v>
      </c>
      <c r="C32" s="16">
        <f>Estimated!C28-Actual!F28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21927-8B7D-4084-8362-A1DB657CA7C6}">
  <dimension ref="A1:I41"/>
  <sheetViews>
    <sheetView showGridLines="0" tabSelected="1" workbookViewId="0">
      <selection activeCell="E30" sqref="E30"/>
    </sheetView>
  </sheetViews>
  <sheetFormatPr baseColWidth="10" defaultColWidth="0" defaultRowHeight="19" zeroHeight="1" x14ac:dyDescent="0.2"/>
  <cols>
    <col min="1" max="1" width="3.6640625" style="8" customWidth="1"/>
    <col min="2" max="2" width="25.6640625" style="8" customWidth="1"/>
    <col min="3" max="6" width="15.6640625" style="8" customWidth="1"/>
    <col min="7" max="7" width="3.6640625" style="8" customWidth="1"/>
    <col min="8" max="9" width="0" style="8" hidden="1" customWidth="1"/>
    <col min="10" max="16384" width="9.1640625" style="8" hidden="1"/>
  </cols>
  <sheetData>
    <row r="1" spans="2:6" x14ac:dyDescent="0.2"/>
    <row r="2" spans="2:6" x14ac:dyDescent="0.2">
      <c r="C2" s="12"/>
      <c r="D2" s="12" t="s">
        <v>11</v>
      </c>
      <c r="E2" s="12" t="s">
        <v>35</v>
      </c>
      <c r="F2" s="12" t="s">
        <v>19</v>
      </c>
    </row>
    <row r="3" spans="2:6" x14ac:dyDescent="0.2">
      <c r="B3" s="13" t="s">
        <v>3</v>
      </c>
      <c r="C3" s="13"/>
      <c r="D3" s="14"/>
      <c r="E3" s="14"/>
      <c r="F3" s="14"/>
    </row>
    <row r="4" spans="2:6" x14ac:dyDescent="0.2">
      <c r="B4" s="15" t="s">
        <v>7</v>
      </c>
      <c r="C4" s="18">
        <v>1575</v>
      </c>
      <c r="D4" s="16">
        <f>C4*60%</f>
        <v>945</v>
      </c>
      <c r="E4" s="16">
        <f>C4*40%</f>
        <v>630</v>
      </c>
      <c r="F4" s="16">
        <f>SUM(D4:E4)</f>
        <v>1575</v>
      </c>
    </row>
    <row r="5" spans="2:6" x14ac:dyDescent="0.2">
      <c r="B5" s="15" t="s">
        <v>8</v>
      </c>
      <c r="C5" s="18">
        <v>13425</v>
      </c>
      <c r="D5" s="16">
        <f t="shared" ref="D5:D28" si="0">C5*60%</f>
        <v>8055</v>
      </c>
      <c r="E5" s="16">
        <f t="shared" ref="E5:E28" si="1">C5*40%</f>
        <v>5370</v>
      </c>
      <c r="F5" s="16">
        <f t="shared" ref="F5:F28" si="2">SUM(D5:E5)</f>
        <v>13425</v>
      </c>
    </row>
    <row r="6" spans="2:6" x14ac:dyDescent="0.2">
      <c r="B6" s="15" t="s">
        <v>9</v>
      </c>
      <c r="C6" s="18"/>
      <c r="D6" s="16">
        <f t="shared" si="0"/>
        <v>0</v>
      </c>
      <c r="E6" s="16">
        <f t="shared" si="1"/>
        <v>0</v>
      </c>
      <c r="F6" s="16">
        <f t="shared" si="2"/>
        <v>0</v>
      </c>
    </row>
    <row r="7" spans="2:6" x14ac:dyDescent="0.2">
      <c r="B7" s="15" t="s">
        <v>17</v>
      </c>
      <c r="C7" s="18"/>
      <c r="D7" s="16">
        <f t="shared" si="0"/>
        <v>0</v>
      </c>
      <c r="E7" s="16">
        <f t="shared" si="1"/>
        <v>0</v>
      </c>
      <c r="F7" s="16">
        <f t="shared" si="2"/>
        <v>0</v>
      </c>
    </row>
    <row r="8" spans="2:6" x14ac:dyDescent="0.2">
      <c r="B8" s="15" t="s">
        <v>18</v>
      </c>
      <c r="C8" s="18"/>
      <c r="D8" s="16">
        <f t="shared" si="0"/>
        <v>0</v>
      </c>
      <c r="E8" s="16">
        <f t="shared" si="1"/>
        <v>0</v>
      </c>
      <c r="F8" s="16">
        <f t="shared" si="2"/>
        <v>0</v>
      </c>
    </row>
    <row r="9" spans="2:6" ht="20" x14ac:dyDescent="0.2">
      <c r="B9" s="17" t="s">
        <v>24</v>
      </c>
      <c r="C9" s="18">
        <v>6800</v>
      </c>
      <c r="D9" s="16">
        <f t="shared" si="0"/>
        <v>4080</v>
      </c>
      <c r="E9" s="16">
        <f t="shared" si="1"/>
        <v>2720</v>
      </c>
      <c r="F9" s="16">
        <f t="shared" si="2"/>
        <v>6800</v>
      </c>
    </row>
    <row r="10" spans="2:6" ht="20" x14ac:dyDescent="0.2">
      <c r="B10" s="17" t="s">
        <v>25</v>
      </c>
      <c r="C10" s="18">
        <v>8305</v>
      </c>
      <c r="D10" s="16">
        <f t="shared" si="0"/>
        <v>4983</v>
      </c>
      <c r="E10" s="16">
        <f t="shared" si="1"/>
        <v>3322</v>
      </c>
      <c r="F10" s="16">
        <f t="shared" si="2"/>
        <v>8305</v>
      </c>
    </row>
    <row r="11" spans="2:6" ht="20" x14ac:dyDescent="0.2">
      <c r="B11" s="17" t="s">
        <v>26</v>
      </c>
      <c r="C11" s="18">
        <v>1745</v>
      </c>
      <c r="D11" s="16">
        <f t="shared" si="0"/>
        <v>1047</v>
      </c>
      <c r="E11" s="16">
        <f t="shared" si="1"/>
        <v>698</v>
      </c>
      <c r="F11" s="16">
        <f t="shared" si="2"/>
        <v>1745</v>
      </c>
    </row>
    <row r="12" spans="2:6" ht="20" x14ac:dyDescent="0.2">
      <c r="B12" s="17" t="s">
        <v>27</v>
      </c>
      <c r="C12" s="18">
        <v>2000</v>
      </c>
      <c r="D12" s="16">
        <f t="shared" si="0"/>
        <v>1200</v>
      </c>
      <c r="E12" s="16">
        <f t="shared" si="1"/>
        <v>800</v>
      </c>
      <c r="F12" s="16">
        <f t="shared" si="2"/>
        <v>2000</v>
      </c>
    </row>
    <row r="13" spans="2:6" ht="20" x14ac:dyDescent="0.2">
      <c r="B13" s="17" t="s">
        <v>28</v>
      </c>
      <c r="C13" s="18">
        <v>2500</v>
      </c>
      <c r="D13" s="16">
        <f t="shared" si="0"/>
        <v>1500</v>
      </c>
      <c r="E13" s="16">
        <f t="shared" si="1"/>
        <v>1000</v>
      </c>
      <c r="F13" s="16">
        <f t="shared" si="2"/>
        <v>2500</v>
      </c>
    </row>
    <row r="14" spans="2:6" ht="20" x14ac:dyDescent="0.2">
      <c r="B14" s="17" t="s">
        <v>29</v>
      </c>
      <c r="C14" s="18">
        <v>3200</v>
      </c>
      <c r="D14" s="16">
        <f t="shared" si="0"/>
        <v>1920</v>
      </c>
      <c r="E14" s="16">
        <f t="shared" si="1"/>
        <v>1280</v>
      </c>
      <c r="F14" s="16">
        <f t="shared" si="2"/>
        <v>3200</v>
      </c>
    </row>
    <row r="15" spans="2:6" ht="20" x14ac:dyDescent="0.2">
      <c r="B15" s="17" t="s">
        <v>30</v>
      </c>
      <c r="C15" s="18">
        <v>7930</v>
      </c>
      <c r="D15" s="16">
        <f t="shared" si="0"/>
        <v>4758</v>
      </c>
      <c r="E15" s="16">
        <f t="shared" si="1"/>
        <v>3172</v>
      </c>
      <c r="F15" s="16">
        <f t="shared" si="2"/>
        <v>7930</v>
      </c>
    </row>
    <row r="16" spans="2:6" ht="40" x14ac:dyDescent="0.2">
      <c r="B16" s="17" t="s">
        <v>31</v>
      </c>
      <c r="C16" s="18">
        <v>160</v>
      </c>
      <c r="D16" s="16">
        <f t="shared" si="0"/>
        <v>96</v>
      </c>
      <c r="E16" s="16">
        <f t="shared" si="1"/>
        <v>64</v>
      </c>
      <c r="F16" s="16">
        <f t="shared" si="2"/>
        <v>160</v>
      </c>
    </row>
    <row r="17" spans="2:6" ht="40" x14ac:dyDescent="0.2">
      <c r="B17" s="17" t="s">
        <v>32</v>
      </c>
      <c r="C17" s="18">
        <v>240</v>
      </c>
      <c r="D17" s="16">
        <f t="shared" si="0"/>
        <v>144</v>
      </c>
      <c r="E17" s="16">
        <f t="shared" si="1"/>
        <v>96</v>
      </c>
      <c r="F17" s="16">
        <f t="shared" si="2"/>
        <v>240</v>
      </c>
    </row>
    <row r="18" spans="2:6" ht="40" x14ac:dyDescent="0.2">
      <c r="B18" s="17" t="s">
        <v>33</v>
      </c>
      <c r="C18" s="18">
        <v>400</v>
      </c>
      <c r="D18" s="16">
        <f t="shared" si="0"/>
        <v>240</v>
      </c>
      <c r="E18" s="16">
        <f t="shared" si="1"/>
        <v>160</v>
      </c>
      <c r="F18" s="16">
        <f t="shared" si="2"/>
        <v>400</v>
      </c>
    </row>
    <row r="19" spans="2:6" ht="20" x14ac:dyDescent="0.2">
      <c r="B19" s="17" t="s">
        <v>34</v>
      </c>
      <c r="C19" s="18">
        <v>600</v>
      </c>
      <c r="D19" s="16">
        <f t="shared" si="0"/>
        <v>360</v>
      </c>
      <c r="E19" s="16">
        <f t="shared" si="1"/>
        <v>240</v>
      </c>
      <c r="F19" s="16">
        <f t="shared" si="2"/>
        <v>600</v>
      </c>
    </row>
    <row r="20" spans="2:6" x14ac:dyDescent="0.2">
      <c r="B20" s="13" t="s">
        <v>19</v>
      </c>
      <c r="C20" s="19">
        <f>SUM(C4:C19)</f>
        <v>48880</v>
      </c>
      <c r="D20" s="16">
        <f t="shared" si="0"/>
        <v>29328</v>
      </c>
      <c r="E20" s="16">
        <f t="shared" si="1"/>
        <v>19552</v>
      </c>
      <c r="F20" s="16">
        <f t="shared" si="2"/>
        <v>48880</v>
      </c>
    </row>
    <row r="21" spans="2:6" x14ac:dyDescent="0.2">
      <c r="B21" s="15"/>
      <c r="C21" s="15"/>
      <c r="D21" s="16">
        <f t="shared" si="0"/>
        <v>0</v>
      </c>
      <c r="E21" s="16">
        <f t="shared" si="1"/>
        <v>0</v>
      </c>
      <c r="F21" s="16">
        <f t="shared" si="2"/>
        <v>0</v>
      </c>
    </row>
    <row r="22" spans="2:6" x14ac:dyDescent="0.2">
      <c r="B22" s="13" t="s">
        <v>10</v>
      </c>
      <c r="C22" s="13"/>
      <c r="D22" s="16">
        <f t="shared" si="0"/>
        <v>0</v>
      </c>
      <c r="E22" s="16">
        <f t="shared" si="1"/>
        <v>0</v>
      </c>
      <c r="F22" s="16">
        <f t="shared" si="2"/>
        <v>0</v>
      </c>
    </row>
    <row r="23" spans="2:6" x14ac:dyDescent="0.2">
      <c r="B23" s="15" t="s">
        <v>12</v>
      </c>
      <c r="C23" s="18">
        <v>92440</v>
      </c>
      <c r="D23" s="16">
        <f t="shared" si="0"/>
        <v>55464</v>
      </c>
      <c r="E23" s="16">
        <f t="shared" si="1"/>
        <v>36976</v>
      </c>
      <c r="F23" s="16">
        <f t="shared" si="2"/>
        <v>92440</v>
      </c>
    </row>
    <row r="24" spans="2:6" x14ac:dyDescent="0.2">
      <c r="B24" s="15" t="s">
        <v>13</v>
      </c>
      <c r="C24" s="18">
        <v>2300</v>
      </c>
      <c r="D24" s="16">
        <f t="shared" si="0"/>
        <v>1380</v>
      </c>
      <c r="E24" s="16">
        <f t="shared" si="1"/>
        <v>920</v>
      </c>
      <c r="F24" s="16">
        <f t="shared" si="2"/>
        <v>2300</v>
      </c>
    </row>
    <row r="25" spans="2:6" x14ac:dyDescent="0.2">
      <c r="B25" s="15" t="s">
        <v>14</v>
      </c>
      <c r="C25" s="18"/>
      <c r="D25" s="16">
        <f t="shared" si="0"/>
        <v>0</v>
      </c>
      <c r="E25" s="16">
        <f t="shared" si="1"/>
        <v>0</v>
      </c>
      <c r="F25" s="16">
        <f t="shared" si="2"/>
        <v>0</v>
      </c>
    </row>
    <row r="26" spans="2:6" x14ac:dyDescent="0.2">
      <c r="B26" s="15" t="s">
        <v>15</v>
      </c>
      <c r="C26" s="18">
        <v>820</v>
      </c>
      <c r="D26" s="16">
        <f t="shared" si="0"/>
        <v>492</v>
      </c>
      <c r="E26" s="16">
        <f t="shared" si="1"/>
        <v>328</v>
      </c>
      <c r="F26" s="16">
        <f t="shared" si="2"/>
        <v>820</v>
      </c>
    </row>
    <row r="27" spans="2:6" x14ac:dyDescent="0.2">
      <c r="B27" s="15" t="s">
        <v>16</v>
      </c>
      <c r="C27" s="18">
        <v>5270</v>
      </c>
      <c r="D27" s="16">
        <f t="shared" si="0"/>
        <v>3162</v>
      </c>
      <c r="E27" s="16">
        <f t="shared" si="1"/>
        <v>2108</v>
      </c>
      <c r="F27" s="16">
        <f t="shared" si="2"/>
        <v>5270</v>
      </c>
    </row>
    <row r="28" spans="2:6" x14ac:dyDescent="0.2">
      <c r="B28" s="13" t="s">
        <v>19</v>
      </c>
      <c r="C28" s="19">
        <f>SUM(C23:C27)</f>
        <v>100830</v>
      </c>
      <c r="D28" s="16">
        <f t="shared" si="0"/>
        <v>60498</v>
      </c>
      <c r="E28" s="16">
        <f t="shared" si="1"/>
        <v>40332</v>
      </c>
      <c r="F28" s="16">
        <f t="shared" si="2"/>
        <v>100830</v>
      </c>
    </row>
    <row r="29" spans="2:6" x14ac:dyDescent="0.2"/>
    <row r="30" spans="2:6" x14ac:dyDescent="0.2"/>
    <row r="31" spans="2:6" x14ac:dyDescent="0.2"/>
    <row r="32" spans="2:6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523EA-FC35-4A0D-A1D8-B8BBE03D598B}">
  <dimension ref="A1:D30"/>
  <sheetViews>
    <sheetView showGridLines="0" topLeftCell="A2" workbookViewId="0">
      <selection activeCell="C16" sqref="C16"/>
    </sheetView>
  </sheetViews>
  <sheetFormatPr baseColWidth="10" defaultColWidth="0" defaultRowHeight="19" zeroHeight="1" x14ac:dyDescent="0.2"/>
  <cols>
    <col min="1" max="1" width="3.6640625" style="15" customWidth="1"/>
    <col min="2" max="2" width="25.6640625" style="15" customWidth="1"/>
    <col min="3" max="3" width="15.6640625" style="15" customWidth="1"/>
    <col min="4" max="4" width="3.6640625" style="15" customWidth="1"/>
    <col min="5" max="16384" width="9.1640625" style="15" hidden="1"/>
  </cols>
  <sheetData>
    <row r="1" spans="2:3" x14ac:dyDescent="0.2"/>
    <row r="2" spans="2:3" x14ac:dyDescent="0.2">
      <c r="C2" s="20" t="s">
        <v>20</v>
      </c>
    </row>
    <row r="3" spans="2:3" x14ac:dyDescent="0.2">
      <c r="B3" s="13" t="s">
        <v>3</v>
      </c>
      <c r="C3" s="13"/>
    </row>
    <row r="4" spans="2:3" x14ac:dyDescent="0.2">
      <c r="B4" s="15" t="s">
        <v>7</v>
      </c>
      <c r="C4" s="18">
        <v>1575</v>
      </c>
    </row>
    <row r="5" spans="2:3" x14ac:dyDescent="0.2">
      <c r="B5" s="15" t="s">
        <v>8</v>
      </c>
      <c r="C5" s="18">
        <v>13425</v>
      </c>
    </row>
    <row r="6" spans="2:3" x14ac:dyDescent="0.2">
      <c r="B6" s="15" t="s">
        <v>9</v>
      </c>
      <c r="C6" s="18"/>
    </row>
    <row r="7" spans="2:3" x14ac:dyDescent="0.2">
      <c r="B7" s="15" t="s">
        <v>17</v>
      </c>
      <c r="C7" s="18"/>
    </row>
    <row r="8" spans="2:3" x14ac:dyDescent="0.2">
      <c r="B8" s="15" t="s">
        <v>18</v>
      </c>
      <c r="C8" s="18"/>
    </row>
    <row r="9" spans="2:3" ht="20" x14ac:dyDescent="0.2">
      <c r="B9" s="17" t="s">
        <v>24</v>
      </c>
      <c r="C9" s="18">
        <v>6800</v>
      </c>
    </row>
    <row r="10" spans="2:3" ht="20" x14ac:dyDescent="0.2">
      <c r="B10" s="17" t="s">
        <v>25</v>
      </c>
      <c r="C10" s="18">
        <v>8305</v>
      </c>
    </row>
    <row r="11" spans="2:3" ht="20" x14ac:dyDescent="0.2">
      <c r="B11" s="17" t="s">
        <v>26</v>
      </c>
      <c r="C11" s="18">
        <v>1745</v>
      </c>
    </row>
    <row r="12" spans="2:3" ht="20" x14ac:dyDescent="0.2">
      <c r="B12" s="17" t="s">
        <v>27</v>
      </c>
      <c r="C12" s="18">
        <v>2000</v>
      </c>
    </row>
    <row r="13" spans="2:3" ht="20" x14ac:dyDescent="0.2">
      <c r="B13" s="17" t="s">
        <v>28</v>
      </c>
      <c r="C13" s="18">
        <v>2500</v>
      </c>
    </row>
    <row r="14" spans="2:3" ht="20" x14ac:dyDescent="0.2">
      <c r="B14" s="17" t="s">
        <v>29</v>
      </c>
      <c r="C14" s="18">
        <v>3200</v>
      </c>
    </row>
    <row r="15" spans="2:3" ht="20" x14ac:dyDescent="0.2">
      <c r="B15" s="17" t="s">
        <v>30</v>
      </c>
      <c r="C15" s="18">
        <v>7930</v>
      </c>
    </row>
    <row r="16" spans="2:3" ht="40" x14ac:dyDescent="0.2">
      <c r="B16" s="17" t="s">
        <v>31</v>
      </c>
      <c r="C16" s="18">
        <v>160</v>
      </c>
    </row>
    <row r="17" spans="2:3" ht="40" x14ac:dyDescent="0.2">
      <c r="B17" s="17" t="s">
        <v>32</v>
      </c>
      <c r="C17" s="18">
        <v>240</v>
      </c>
    </row>
    <row r="18" spans="2:3" ht="40" x14ac:dyDescent="0.2">
      <c r="B18" s="17" t="s">
        <v>33</v>
      </c>
      <c r="C18" s="18">
        <v>400</v>
      </c>
    </row>
    <row r="19" spans="2:3" ht="20" x14ac:dyDescent="0.2">
      <c r="B19" s="17" t="s">
        <v>34</v>
      </c>
      <c r="C19" s="18">
        <v>600</v>
      </c>
    </row>
    <row r="20" spans="2:3" x14ac:dyDescent="0.2">
      <c r="B20" s="13" t="s">
        <v>19</v>
      </c>
      <c r="C20" s="19">
        <f>SUM(C4:C19)</f>
        <v>48880</v>
      </c>
    </row>
    <row r="21" spans="2:3" x14ac:dyDescent="0.2"/>
    <row r="22" spans="2:3" x14ac:dyDescent="0.2">
      <c r="B22" s="13" t="s">
        <v>10</v>
      </c>
      <c r="C22" s="13"/>
    </row>
    <row r="23" spans="2:3" x14ac:dyDescent="0.2">
      <c r="B23" s="15" t="s">
        <v>12</v>
      </c>
      <c r="C23" s="18">
        <v>92440</v>
      </c>
    </row>
    <row r="24" spans="2:3" x14ac:dyDescent="0.2">
      <c r="B24" s="15" t="s">
        <v>13</v>
      </c>
      <c r="C24" s="18">
        <v>2300</v>
      </c>
    </row>
    <row r="25" spans="2:3" x14ac:dyDescent="0.2">
      <c r="B25" s="15" t="s">
        <v>14</v>
      </c>
      <c r="C25" s="18"/>
    </row>
    <row r="26" spans="2:3" x14ac:dyDescent="0.2">
      <c r="B26" s="15" t="s">
        <v>15</v>
      </c>
      <c r="C26" s="18">
        <v>820</v>
      </c>
    </row>
    <row r="27" spans="2:3" x14ac:dyDescent="0.2">
      <c r="B27" s="15" t="s">
        <v>16</v>
      </c>
      <c r="C27" s="18">
        <v>5270</v>
      </c>
    </row>
    <row r="28" spans="2:3" x14ac:dyDescent="0.2">
      <c r="B28" s="13" t="s">
        <v>19</v>
      </c>
      <c r="C28" s="19">
        <f>SUM(C23:C27)</f>
        <v>100830</v>
      </c>
    </row>
    <row r="29" spans="2:3" x14ac:dyDescent="0.2"/>
    <row r="30" spans="2:3" x14ac:dyDescent="0.2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48A2E57C94144AAFAA4CA7407C607E" ma:contentTypeVersion="13" ma:contentTypeDescription="Create a new document." ma:contentTypeScope="" ma:versionID="2c13e37b52abbdf77c3dc58426e18bf1">
  <xsd:schema xmlns:xsd="http://www.w3.org/2001/XMLSchema" xmlns:xs="http://www.w3.org/2001/XMLSchema" xmlns:p="http://schemas.microsoft.com/office/2006/metadata/properties" xmlns:ns2="d76099e6-3a79-4c20-bfb8-d6d46c0c67f0" xmlns:ns3="6cecd733-34d5-425b-8041-9161b6f347cb" targetNamespace="http://schemas.microsoft.com/office/2006/metadata/properties" ma:root="true" ma:fieldsID="f0803594f28d9b61dd6cbe04d1a5cab0" ns2:_="" ns3:_="">
    <xsd:import namespace="d76099e6-3a79-4c20-bfb8-d6d46c0c67f0"/>
    <xsd:import namespace="6cecd733-34d5-425b-8041-9161b6f347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Brief_x0020_descrip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6099e6-3a79-4c20-bfb8-d6d46c0c67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Brief_x0020_description" ma:index="20" nillable="true" ma:displayName="Brief description" ma:internalName="Brief_x0020_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ecd733-34d5-425b-8041-9161b6f347c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rief_x0020_description xmlns="d76099e6-3a79-4c20-bfb8-d6d46c0c67f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6DF23D-40EF-4DC6-8667-ADA47CBF59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6099e6-3a79-4c20-bfb8-d6d46c0c67f0"/>
    <ds:schemaRef ds:uri="6cecd733-34d5-425b-8041-9161b6f347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FEF9AF-09C2-49EB-8B7C-89942340C744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070b689-7605-479f-8804-a59ee445c744"/>
    <ds:schemaRef ds:uri="http://purl.org/dc/elements/1.1/"/>
    <ds:schemaRef ds:uri="http://schemas.microsoft.com/office/2006/metadata/properties"/>
    <ds:schemaRef ds:uri="6cecd733-34d5-425b-8041-9161b6f347cb"/>
    <ds:schemaRef ds:uri="http://purl.org/dc/terms/"/>
    <ds:schemaRef ds:uri="http://www.w3.org/XML/1998/namespace"/>
    <ds:schemaRef ds:uri="http://purl.org/dc/dcmitype/"/>
    <ds:schemaRef ds:uri="d76099e6-3a79-4c20-bfb8-d6d46c0c67f0"/>
  </ds:schemaRefs>
</ds:datastoreItem>
</file>

<file path=customXml/itemProps3.xml><?xml version="1.0" encoding="utf-8"?>
<ds:datastoreItem xmlns:ds="http://schemas.openxmlformats.org/officeDocument/2006/customXml" ds:itemID="{2FC2A042-AFBC-407A-A846-32EC380CA0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Version history</vt:lpstr>
      <vt:lpstr>Discrepancies</vt:lpstr>
      <vt:lpstr>Actual</vt:lpstr>
      <vt:lpstr>Estimated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TotalVET Training Resources</dc:creator>
  <cp:lastModifiedBy>Faris Abu-Obeid</cp:lastModifiedBy>
  <dcterms:created xsi:type="dcterms:W3CDTF">2021-01-13T01:24:24Z</dcterms:created>
  <dcterms:modified xsi:type="dcterms:W3CDTF">2023-06-04T23:56:28Z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0x0101005B48A2E57C94144AAFAA4CA7407C607E</vt:lpwstr>
  </property>
</Properties>
</file>