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ohnholland-my.sharepoint.com/personal/aheaslip1_jhg_com_au/Documents/Desktop/Study/8. CPCCBC4005/"/>
    </mc:Choice>
  </mc:AlternateContent>
  <xr:revisionPtr revIDLastSave="96" documentId="13_ncr:1_{0DC4A7B9-F7A1-45D7-A164-7E962ECCBA47}" xr6:coauthVersionLast="47" xr6:coauthVersionMax="47" xr10:uidLastSave="{BCA432C9-2AA9-4ACC-9CAF-D47CD334B48C}"/>
  <bookViews>
    <workbookView xWindow="-120" yWindow="-120" windowWidth="29040" windowHeight="17520" xr2:uid="{6299951B-7C66-4972-8F86-7ABA29B0620D}"/>
  </bookViews>
  <sheets>
    <sheet name="Version history" sheetId="3" r:id="rId1"/>
    <sheet name="Actual" sheetId="2" r:id="rId2"/>
    <sheet name="Estimated" sheetId="4" r:id="rId3"/>
    <sheet name="Discrepancies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6" l="1"/>
  <c r="C10" i="6"/>
  <c r="C8" i="6"/>
  <c r="C17" i="4"/>
  <c r="C9" i="4"/>
  <c r="D17" i="2"/>
  <c r="E17" i="2"/>
  <c r="F17" i="2"/>
  <c r="G17" i="2"/>
  <c r="C17" i="2"/>
  <c r="H13" i="2"/>
  <c r="C17" i="6" s="1"/>
  <c r="H14" i="2"/>
  <c r="C18" i="6" s="1"/>
  <c r="H15" i="2"/>
  <c r="C19" i="6" s="1"/>
  <c r="H16" i="2"/>
  <c r="C20" i="6" s="1"/>
  <c r="H12" i="2"/>
  <c r="D9" i="2"/>
  <c r="E9" i="2"/>
  <c r="F9" i="2"/>
  <c r="G9" i="2"/>
  <c r="C9" i="2"/>
  <c r="H5" i="2"/>
  <c r="H6" i="2"/>
  <c r="H7" i="2"/>
  <c r="C11" i="6" s="1"/>
  <c r="H8" i="2"/>
  <c r="C12" i="6" s="1"/>
  <c r="H4" i="2"/>
  <c r="H17" i="2" l="1"/>
  <c r="C16" i="6"/>
  <c r="C21" i="6" s="1"/>
  <c r="C13" i="6"/>
  <c r="H9" i="2"/>
</calcChain>
</file>

<file path=xl/sharedStrings.xml><?xml version="1.0" encoding="utf-8"?>
<sst xmlns="http://schemas.openxmlformats.org/spreadsheetml/2006/main" count="81" uniqueCount="50">
  <si>
    <t>DATE</t>
  </si>
  <si>
    <t>VERSION</t>
  </si>
  <si>
    <t>1.0</t>
  </si>
  <si>
    <t>31 January 2021</t>
  </si>
  <si>
    <t>LABOUR COSTS</t>
  </si>
  <si>
    <t>PROJECT</t>
  </si>
  <si>
    <t>DATE COMPLETED</t>
  </si>
  <si>
    <t>COMPLETED BY</t>
  </si>
  <si>
    <t>Superannuation</t>
  </si>
  <si>
    <t>Payroll</t>
  </si>
  <si>
    <t>Leaves</t>
  </si>
  <si>
    <t>MATERIAL COSTS</t>
  </si>
  <si>
    <t>MONTH 1</t>
  </si>
  <si>
    <t>MONTH 3</t>
  </si>
  <si>
    <t>Purchasing</t>
  </si>
  <si>
    <t>Transportation</t>
  </si>
  <si>
    <t>Storage</t>
  </si>
  <si>
    <t>Plant rental</t>
  </si>
  <si>
    <t>Equipment rental</t>
  </si>
  <si>
    <t>Training</t>
  </si>
  <si>
    <t>Development</t>
  </si>
  <si>
    <t>MONTH 4</t>
  </si>
  <si>
    <t>MONTH 5</t>
  </si>
  <si>
    <t>TOTAL</t>
  </si>
  <si>
    <t>ESTIMATED</t>
  </si>
  <si>
    <t>DISCREPANCY</t>
  </si>
  <si>
    <t>REASONS FOR DISCREPANCY</t>
  </si>
  <si>
    <t>HOW TO GET BACK ON TRACK</t>
  </si>
  <si>
    <t>Underestimated employee remuneration levels</t>
  </si>
  <si>
    <t>Reallocate staff or accelerate project phases to catch up</t>
  </si>
  <si>
    <t>Review remuneration levels and adjust future estimates</t>
  </si>
  <si>
    <t>Implement wellness programs to reduce sick leave</t>
  </si>
  <si>
    <t>Identify more cost-effective training providers or methods</t>
  </si>
  <si>
    <t xml:space="preserve"> Pursue group discounts or subsidies for certifications</t>
  </si>
  <si>
    <t xml:space="preserve">Less than anticipated sick leave </t>
  </si>
  <si>
    <t>Costs increased due to specialized training needs</t>
  </si>
  <si>
    <t>Incremental costs for additional certifications</t>
  </si>
  <si>
    <t>Bulk order discount not applied as expected</t>
  </si>
  <si>
    <t>Freight costs increased due to fuel price hike</t>
  </si>
  <si>
    <t xml:space="preserve"> Overestimated space requirements</t>
  </si>
  <si>
    <t>Less usage than anticipated</t>
  </si>
  <si>
    <t>Unexpected maintenance and repair costs</t>
  </si>
  <si>
    <t>Renegotiate with suppliers or seek alternative discounts</t>
  </si>
  <si>
    <t>Explore more efficient routes or consolidate shipments</t>
  </si>
  <si>
    <t>Downsize storage space or renegotiate storage contracts</t>
  </si>
  <si>
    <t>Adjust rental agreements according to actual usage</t>
  </si>
  <si>
    <t>Perform regular maintenance checks to prevent issues</t>
  </si>
  <si>
    <t xml:space="preserve">Overestimated due to unexpected project delays </t>
  </si>
  <si>
    <t>Simulation</t>
  </si>
  <si>
    <t>Abbie Heaslip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</si>
</sst>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C09]* #,##0.00_-;\-[$$-C09]* #,##0.00_-;_-[$$-C09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 tint="0.14999847407452621"/>
      <name val="Roboto"/>
    </font>
    <font>
      <b/>
      <sz val="16"/>
      <color theme="1" tint="0.14999847407452621"/>
      <name val="Roboto"/>
    </font>
    <font>
      <sz val="16"/>
      <color theme="1" tint="0.14999847407452621"/>
      <name val="Roboto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49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4" fontId="5" fillId="4" borderId="0" xfId="0" applyNumberFormat="1" applyFont="1" applyFill="1" applyAlignment="1">
      <alignment vertical="center"/>
    </xf>
    <xf numFmtId="14" fontId="4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3C2E-B636-49EF-818A-8B08BC2F496C}">
  <dimension ref="A1:D9"/>
  <sheetViews>
    <sheetView tabSelected="1" zoomScaleNormal="100" workbookViewId="0">
      <selection activeCell="B5" sqref="B5"/>
    </sheetView>
  </sheetViews>
  <sheetFormatPr defaultColWidth="0" defaultRowHeight="15" customHeight="1" zeroHeight="1" x14ac:dyDescent="0.25"/>
  <cols>
    <col min="1" max="1" width="8.7109375" style="1" customWidth="1"/>
    <col min="2" max="3" width="50.7109375" style="1" customWidth="1"/>
    <col min="4" max="4" width="8.7109375" style="1" customWidth="1"/>
    <col min="5" max="16384" width="9.140625" style="1" hidden="1"/>
  </cols>
  <sheetData>
    <row r="1" spans="1:4" ht="35.1" customHeight="1" x14ac:dyDescent="0.25">
      <c r="B1" s="2"/>
      <c r="C1" s="2"/>
    </row>
    <row r="2" spans="1:4" ht="31.5" customHeight="1" x14ac:dyDescent="0.25">
      <c r="A2" s="3"/>
      <c r="B2" s="4" t="s">
        <v>0</v>
      </c>
      <c r="C2" s="4" t="s">
        <v>1</v>
      </c>
      <c r="D2" s="5"/>
    </row>
    <row r="3" spans="1:4" ht="35.25" customHeight="1" x14ac:dyDescent="0.25">
      <c r="A3" s="3"/>
      <c r="B3" s="7" t="s">
        <v>3</v>
      </c>
      <c r="C3" s="7" t="s">
        <v>2</v>
      </c>
      <c r="D3" s="5"/>
    </row>
    <row r="4" spans="1:4" ht="35.25" customHeight="1" x14ac:dyDescent="0.25">
      <c r="A4" s="3"/>
      <c r="B4" s="7"/>
      <c r="C4" s="7"/>
      <c r="D4" s="5"/>
    </row>
    <row r="5" spans="1:4" ht="35.25" customHeight="1" x14ac:dyDescent="0.25">
      <c r="A5" s="3"/>
      <c r="B5" s="7"/>
      <c r="C5" s="7"/>
      <c r="D5" s="5"/>
    </row>
    <row r="6" spans="1:4" ht="35.25" customHeight="1" x14ac:dyDescent="0.25">
      <c r="A6" s="3"/>
      <c r="B6" s="7"/>
      <c r="C6" s="7"/>
      <c r="D6" s="5"/>
    </row>
    <row r="7" spans="1:4" ht="35.25" customHeight="1" x14ac:dyDescent="0.25">
      <c r="A7" s="3"/>
      <c r="B7" s="7"/>
      <c r="C7" s="7"/>
      <c r="D7" s="5"/>
    </row>
    <row r="8" spans="1:4" ht="35.25" customHeight="1" x14ac:dyDescent="0.25">
      <c r="A8" s="3"/>
      <c r="B8" s="7"/>
      <c r="C8" s="7"/>
      <c r="D8" s="5"/>
    </row>
    <row r="9" spans="1:4" ht="35.1" customHeight="1" x14ac:dyDescent="0.25">
      <c r="B9" s="6"/>
      <c r="C9" s="6"/>
    </row>
  </sheetData>
  <pageMargins left="0.7" right="0.7" top="0.75" bottom="0.75" header="0.3" footer="0.3"/>
  <pageSetup paperSize="9" orientation="portrait" r:id="rId1"/>
  <ignoredErrors>
    <ignoredError sqref="C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1927-8B7D-4084-8362-A1DB657CA7C6}">
  <dimension ref="A1:I18"/>
  <sheetViews>
    <sheetView showGridLines="0" workbookViewId="0">
      <selection activeCell="G17" sqref="G17"/>
    </sheetView>
  </sheetViews>
  <sheetFormatPr defaultColWidth="0" defaultRowHeight="12.75" zeroHeight="1" x14ac:dyDescent="0.25"/>
  <cols>
    <col min="1" max="1" width="3.7109375" style="8" customWidth="1"/>
    <col min="2" max="2" width="25.7109375" style="8" customWidth="1"/>
    <col min="3" max="5" width="15.7109375" style="8" customWidth="1"/>
    <col min="6" max="6" width="11.28515625" style="8" bestFit="1" customWidth="1"/>
    <col min="7" max="8" width="15.7109375" style="8" customWidth="1"/>
    <col min="9" max="9" width="3.7109375" style="8" customWidth="1"/>
    <col min="10" max="16384" width="9.140625" style="8" hidden="1"/>
  </cols>
  <sheetData>
    <row r="1" spans="2:8" x14ac:dyDescent="0.25"/>
    <row r="2" spans="2:8" x14ac:dyDescent="0.25">
      <c r="C2" s="9" t="s">
        <v>12</v>
      </c>
      <c r="D2" s="9" t="s">
        <v>13</v>
      </c>
      <c r="E2" s="9" t="s">
        <v>13</v>
      </c>
      <c r="F2" s="9" t="s">
        <v>21</v>
      </c>
      <c r="G2" s="9" t="s">
        <v>22</v>
      </c>
      <c r="H2" s="9" t="s">
        <v>23</v>
      </c>
    </row>
    <row r="3" spans="2:8" x14ac:dyDescent="0.25">
      <c r="B3" s="10" t="s">
        <v>4</v>
      </c>
      <c r="C3" s="10"/>
      <c r="D3" s="10"/>
      <c r="E3" s="10"/>
      <c r="F3" s="10"/>
      <c r="G3" s="10"/>
      <c r="H3" s="10"/>
    </row>
    <row r="4" spans="2:8" x14ac:dyDescent="0.25">
      <c r="B4" s="8" t="s">
        <v>8</v>
      </c>
      <c r="C4" s="12">
        <v>2360</v>
      </c>
      <c r="D4" s="12">
        <v>2360</v>
      </c>
      <c r="E4" s="12">
        <v>2360</v>
      </c>
      <c r="F4" s="12">
        <v>2360</v>
      </c>
      <c r="G4" s="12">
        <v>2360</v>
      </c>
      <c r="H4" s="12">
        <f>SUM(C4:G4)</f>
        <v>11800</v>
      </c>
    </row>
    <row r="5" spans="2:8" x14ac:dyDescent="0.25">
      <c r="B5" s="8" t="s">
        <v>9</v>
      </c>
      <c r="C5" s="12">
        <v>30500</v>
      </c>
      <c r="D5" s="12">
        <v>30500</v>
      </c>
      <c r="E5" s="12">
        <v>30500</v>
      </c>
      <c r="F5" s="12">
        <v>30500</v>
      </c>
      <c r="G5" s="12">
        <v>30500</v>
      </c>
      <c r="H5" s="12">
        <f t="shared" ref="H5:H8" si="0">SUM(C5:G5)</f>
        <v>152500</v>
      </c>
    </row>
    <row r="6" spans="2:8" x14ac:dyDescent="0.25">
      <c r="B6" s="8" t="s">
        <v>10</v>
      </c>
      <c r="C6" s="12">
        <v>1640</v>
      </c>
      <c r="D6" s="12">
        <v>1640</v>
      </c>
      <c r="E6" s="12">
        <v>1640</v>
      </c>
      <c r="F6" s="12">
        <v>1640</v>
      </c>
      <c r="G6" s="12">
        <v>1640</v>
      </c>
      <c r="H6" s="12">
        <f t="shared" si="0"/>
        <v>8200</v>
      </c>
    </row>
    <row r="7" spans="2:8" x14ac:dyDescent="0.25">
      <c r="B7" s="8" t="s">
        <v>19</v>
      </c>
      <c r="C7" s="12">
        <v>940</v>
      </c>
      <c r="D7" s="12">
        <v>940</v>
      </c>
      <c r="E7" s="12">
        <v>940</v>
      </c>
      <c r="F7" s="12">
        <v>940</v>
      </c>
      <c r="G7" s="12">
        <v>940</v>
      </c>
      <c r="H7" s="12">
        <f t="shared" si="0"/>
        <v>4700</v>
      </c>
    </row>
    <row r="8" spans="2:8" x14ac:dyDescent="0.25">
      <c r="B8" s="8" t="s">
        <v>20</v>
      </c>
      <c r="C8" s="12">
        <v>1560</v>
      </c>
      <c r="D8" s="12">
        <v>1560</v>
      </c>
      <c r="E8" s="12">
        <v>1560</v>
      </c>
      <c r="F8" s="12">
        <v>1560</v>
      </c>
      <c r="G8" s="12">
        <v>1560</v>
      </c>
      <c r="H8" s="12">
        <f t="shared" si="0"/>
        <v>7800</v>
      </c>
    </row>
    <row r="9" spans="2:8" x14ac:dyDescent="0.25">
      <c r="B9" s="10" t="s">
        <v>23</v>
      </c>
      <c r="C9" s="13">
        <f>SUM(C4:C8)</f>
        <v>37000</v>
      </c>
      <c r="D9" s="13">
        <f t="shared" ref="D9:G9" si="1">SUM(D4:D8)</f>
        <v>37000</v>
      </c>
      <c r="E9" s="13">
        <f t="shared" si="1"/>
        <v>37000</v>
      </c>
      <c r="F9" s="13">
        <f t="shared" si="1"/>
        <v>37000</v>
      </c>
      <c r="G9" s="13">
        <f t="shared" si="1"/>
        <v>37000</v>
      </c>
      <c r="H9" s="13">
        <f>SUM(C9:G9)</f>
        <v>185000</v>
      </c>
    </row>
    <row r="10" spans="2:8" x14ac:dyDescent="0.25"/>
    <row r="11" spans="2:8" x14ac:dyDescent="0.25">
      <c r="B11" s="10" t="s">
        <v>11</v>
      </c>
      <c r="C11" s="10"/>
      <c r="D11" s="10"/>
      <c r="E11" s="10"/>
      <c r="F11" s="10"/>
      <c r="G11" s="10"/>
      <c r="H11" s="10"/>
    </row>
    <row r="12" spans="2:8" x14ac:dyDescent="0.25">
      <c r="B12" s="8" t="s">
        <v>14</v>
      </c>
      <c r="C12" s="12">
        <v>10600</v>
      </c>
      <c r="D12" s="12">
        <v>12000</v>
      </c>
      <c r="E12" s="12">
        <v>11500</v>
      </c>
      <c r="F12" s="12">
        <v>9000</v>
      </c>
      <c r="G12" s="12">
        <v>7500</v>
      </c>
      <c r="H12" s="12">
        <f>SUM(C12:G12)</f>
        <v>50600</v>
      </c>
    </row>
    <row r="13" spans="2:8" x14ac:dyDescent="0.25">
      <c r="B13" s="8" t="s">
        <v>15</v>
      </c>
      <c r="C13" s="12">
        <v>4500</v>
      </c>
      <c r="D13" s="12">
        <v>4500</v>
      </c>
      <c r="E13" s="12">
        <v>4500</v>
      </c>
      <c r="F13" s="12">
        <v>4500</v>
      </c>
      <c r="G13" s="12">
        <v>4500</v>
      </c>
      <c r="H13" s="12">
        <f t="shared" ref="H13:H16" si="2">SUM(C13:G13)</f>
        <v>22500</v>
      </c>
    </row>
    <row r="14" spans="2:8" x14ac:dyDescent="0.25">
      <c r="B14" s="8" t="s">
        <v>16</v>
      </c>
      <c r="C14" s="12">
        <v>1900</v>
      </c>
      <c r="D14" s="12">
        <v>1000</v>
      </c>
      <c r="E14" s="12">
        <v>2500</v>
      </c>
      <c r="F14" s="12">
        <v>1900</v>
      </c>
      <c r="G14" s="12">
        <v>1200</v>
      </c>
      <c r="H14" s="12">
        <f t="shared" si="2"/>
        <v>8500</v>
      </c>
    </row>
    <row r="15" spans="2:8" x14ac:dyDescent="0.25">
      <c r="B15" s="8" t="s">
        <v>17</v>
      </c>
      <c r="C15" s="12">
        <v>5500</v>
      </c>
      <c r="D15" s="12">
        <v>5500</v>
      </c>
      <c r="E15" s="12">
        <v>5500</v>
      </c>
      <c r="F15" s="12">
        <v>5500</v>
      </c>
      <c r="G15" s="12">
        <v>2500</v>
      </c>
      <c r="H15" s="12">
        <f t="shared" si="2"/>
        <v>24500</v>
      </c>
    </row>
    <row r="16" spans="2:8" x14ac:dyDescent="0.25">
      <c r="B16" s="8" t="s">
        <v>18</v>
      </c>
      <c r="C16" s="12">
        <v>6000</v>
      </c>
      <c r="D16" s="12">
        <v>6000</v>
      </c>
      <c r="E16" s="12">
        <v>3000</v>
      </c>
      <c r="F16" s="12">
        <v>6000</v>
      </c>
      <c r="G16" s="12">
        <v>2000</v>
      </c>
      <c r="H16" s="12">
        <f t="shared" si="2"/>
        <v>23000</v>
      </c>
    </row>
    <row r="17" spans="2:8" x14ac:dyDescent="0.25">
      <c r="B17" s="10" t="s">
        <v>23</v>
      </c>
      <c r="C17" s="13">
        <f>SUM(C12:C16)</f>
        <v>28500</v>
      </c>
      <c r="D17" s="13">
        <f t="shared" ref="D17:H17" si="3">SUM(D12:D16)</f>
        <v>29000</v>
      </c>
      <c r="E17" s="13">
        <f t="shared" si="3"/>
        <v>27000</v>
      </c>
      <c r="F17" s="13">
        <f t="shared" si="3"/>
        <v>26900</v>
      </c>
      <c r="G17" s="13">
        <f t="shared" si="3"/>
        <v>17700</v>
      </c>
      <c r="H17" s="13">
        <f t="shared" si="3"/>
        <v>129100</v>
      </c>
    </row>
    <row r="18" spans="2:8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23EA-FC35-4A0D-A1D8-B8BBE03D598B}">
  <dimension ref="A1:D18"/>
  <sheetViews>
    <sheetView showGridLines="0" workbookViewId="0">
      <selection activeCell="C17" sqref="C17"/>
    </sheetView>
  </sheetViews>
  <sheetFormatPr defaultColWidth="0" defaultRowHeight="12.75" zeroHeight="1" x14ac:dyDescent="0.25"/>
  <cols>
    <col min="1" max="1" width="3.7109375" style="8" customWidth="1"/>
    <col min="2" max="2" width="25.7109375" style="8" customWidth="1"/>
    <col min="3" max="3" width="15.7109375" style="8" customWidth="1"/>
    <col min="4" max="4" width="3.7109375" style="8" customWidth="1"/>
    <col min="5" max="16384" width="9.140625" style="8" hidden="1"/>
  </cols>
  <sheetData>
    <row r="1" spans="2:3" x14ac:dyDescent="0.25"/>
    <row r="2" spans="2:3" x14ac:dyDescent="0.25">
      <c r="C2" s="9" t="s">
        <v>24</v>
      </c>
    </row>
    <row r="3" spans="2:3" x14ac:dyDescent="0.25">
      <c r="B3" s="10" t="s">
        <v>4</v>
      </c>
      <c r="C3" s="10"/>
    </row>
    <row r="4" spans="2:3" x14ac:dyDescent="0.25">
      <c r="B4" s="8" t="s">
        <v>8</v>
      </c>
      <c r="C4" s="12">
        <v>10000</v>
      </c>
    </row>
    <row r="5" spans="2:3" x14ac:dyDescent="0.25">
      <c r="B5" s="8" t="s">
        <v>9</v>
      </c>
      <c r="C5" s="12">
        <v>150000</v>
      </c>
    </row>
    <row r="6" spans="2:3" x14ac:dyDescent="0.25">
      <c r="B6" s="8" t="s">
        <v>10</v>
      </c>
      <c r="C6" s="12">
        <v>8000</v>
      </c>
    </row>
    <row r="7" spans="2:3" x14ac:dyDescent="0.25">
      <c r="B7" s="8" t="s">
        <v>19</v>
      </c>
      <c r="C7" s="12">
        <v>3000</v>
      </c>
    </row>
    <row r="8" spans="2:3" x14ac:dyDescent="0.25">
      <c r="B8" s="8" t="s">
        <v>20</v>
      </c>
      <c r="C8" s="12">
        <v>7500</v>
      </c>
    </row>
    <row r="9" spans="2:3" x14ac:dyDescent="0.25">
      <c r="B9" s="10" t="s">
        <v>23</v>
      </c>
      <c r="C9" s="13">
        <f>SUM(C4:C8)</f>
        <v>178500</v>
      </c>
    </row>
    <row r="10" spans="2:3" x14ac:dyDescent="0.25"/>
    <row r="11" spans="2:3" x14ac:dyDescent="0.25">
      <c r="B11" s="10" t="s">
        <v>11</v>
      </c>
      <c r="C11" s="10"/>
    </row>
    <row r="12" spans="2:3" x14ac:dyDescent="0.25">
      <c r="B12" s="8" t="s">
        <v>14</v>
      </c>
      <c r="C12" s="12">
        <v>50000</v>
      </c>
    </row>
    <row r="13" spans="2:3" x14ac:dyDescent="0.25">
      <c r="B13" s="8" t="s">
        <v>15</v>
      </c>
      <c r="C13" s="12">
        <v>22000</v>
      </c>
    </row>
    <row r="14" spans="2:3" x14ac:dyDescent="0.25">
      <c r="B14" s="8" t="s">
        <v>16</v>
      </c>
      <c r="C14" s="12">
        <v>8350</v>
      </c>
    </row>
    <row r="15" spans="2:3" x14ac:dyDescent="0.25">
      <c r="B15" s="8" t="s">
        <v>17</v>
      </c>
      <c r="C15" s="12">
        <v>24000</v>
      </c>
    </row>
    <row r="16" spans="2:3" x14ac:dyDescent="0.25">
      <c r="B16" s="8" t="s">
        <v>18</v>
      </c>
      <c r="C16" s="12">
        <v>21500</v>
      </c>
    </row>
    <row r="17" spans="2:3" x14ac:dyDescent="0.25">
      <c r="B17" s="10" t="s">
        <v>23</v>
      </c>
      <c r="C17" s="13">
        <f>SUM(C12:C16)</f>
        <v>125850</v>
      </c>
    </row>
    <row r="18" spans="2:3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0B7C-419E-4808-A2A4-12E1B0D72B6A}">
  <dimension ref="A1:F22"/>
  <sheetViews>
    <sheetView showGridLines="0" zoomScale="130" zoomScaleNormal="130" workbookViewId="0">
      <selection activeCell="C2" sqref="C2:C4"/>
    </sheetView>
  </sheetViews>
  <sheetFormatPr defaultColWidth="0" defaultRowHeight="12.75" zeroHeight="1" x14ac:dyDescent="0.25"/>
  <cols>
    <col min="1" max="1" width="3.7109375" style="8" customWidth="1"/>
    <col min="2" max="2" width="25.7109375" style="8" customWidth="1"/>
    <col min="3" max="3" width="15.7109375" style="8" customWidth="1"/>
    <col min="4" max="5" width="50.7109375" style="8" customWidth="1"/>
    <col min="6" max="6" width="3.7109375" style="8" customWidth="1"/>
    <col min="7" max="16384" width="9.140625" style="8" hidden="1"/>
  </cols>
  <sheetData>
    <row r="1" spans="2:5" x14ac:dyDescent="0.25"/>
    <row r="2" spans="2:5" x14ac:dyDescent="0.25">
      <c r="B2" s="11" t="s">
        <v>5</v>
      </c>
      <c r="C2" s="8" t="s">
        <v>48</v>
      </c>
    </row>
    <row r="3" spans="2:5" x14ac:dyDescent="0.25">
      <c r="B3" s="11" t="s">
        <v>6</v>
      </c>
      <c r="C3" s="14">
        <v>45733</v>
      </c>
    </row>
    <row r="4" spans="2:5" x14ac:dyDescent="0.25">
      <c r="B4" s="11" t="s">
        <v>7</v>
      </c>
      <c r="C4" s="8" t="s">
        <v>49</v>
      </c>
    </row>
    <row r="5" spans="2:5" x14ac:dyDescent="0.25"/>
    <row r="6" spans="2:5" x14ac:dyDescent="0.25">
      <c r="C6" s="9" t="s">
        <v>25</v>
      </c>
      <c r="D6" s="9" t="s">
        <v>26</v>
      </c>
      <c r="E6" s="9" t="s">
        <v>27</v>
      </c>
    </row>
    <row r="7" spans="2:5" x14ac:dyDescent="0.25">
      <c r="B7" s="10" t="s">
        <v>4</v>
      </c>
      <c r="C7" s="10"/>
      <c r="D7" s="10"/>
      <c r="E7" s="10"/>
    </row>
    <row r="8" spans="2:5" x14ac:dyDescent="0.25">
      <c r="B8" s="8" t="s">
        <v>8</v>
      </c>
      <c r="C8" s="12">
        <f>Estimated!C4-Actual!H4</f>
        <v>-1800</v>
      </c>
      <c r="D8" s="8" t="s">
        <v>28</v>
      </c>
      <c r="E8" s="8" t="s">
        <v>30</v>
      </c>
    </row>
    <row r="9" spans="2:5" x14ac:dyDescent="0.25">
      <c r="B9" s="8" t="s">
        <v>9</v>
      </c>
      <c r="C9" s="12">
        <f>Estimated!C5-Actual!H5</f>
        <v>-2500</v>
      </c>
      <c r="D9" s="8" t="s">
        <v>47</v>
      </c>
      <c r="E9" s="8" t="s">
        <v>29</v>
      </c>
    </row>
    <row r="10" spans="2:5" x14ac:dyDescent="0.25">
      <c r="B10" s="8" t="s">
        <v>10</v>
      </c>
      <c r="C10" s="12">
        <f>Estimated!C6-Actual!H6</f>
        <v>-200</v>
      </c>
      <c r="D10" s="8" t="s">
        <v>34</v>
      </c>
      <c r="E10" s="8" t="s">
        <v>31</v>
      </c>
    </row>
    <row r="11" spans="2:5" x14ac:dyDescent="0.25">
      <c r="B11" s="8" t="s">
        <v>19</v>
      </c>
      <c r="C11" s="12">
        <f>Estimated!C7-Actual!H7</f>
        <v>-1700</v>
      </c>
      <c r="D11" s="8" t="s">
        <v>35</v>
      </c>
      <c r="E11" s="8" t="s">
        <v>32</v>
      </c>
    </row>
    <row r="12" spans="2:5" x14ac:dyDescent="0.25">
      <c r="B12" s="8" t="s">
        <v>20</v>
      </c>
      <c r="C12" s="12">
        <f>Estimated!C8-Actual!H8</f>
        <v>-300</v>
      </c>
      <c r="D12" s="8" t="s">
        <v>36</v>
      </c>
      <c r="E12" s="8" t="s">
        <v>33</v>
      </c>
    </row>
    <row r="13" spans="2:5" x14ac:dyDescent="0.25">
      <c r="B13" s="10" t="s">
        <v>23</v>
      </c>
      <c r="C13" s="13">
        <f>SUM(C8:C12)</f>
        <v>-6500</v>
      </c>
    </row>
    <row r="14" spans="2:5" x14ac:dyDescent="0.25"/>
    <row r="15" spans="2:5" x14ac:dyDescent="0.25">
      <c r="B15" s="10" t="s">
        <v>11</v>
      </c>
      <c r="C15" s="10"/>
      <c r="D15" s="10"/>
      <c r="E15" s="10"/>
    </row>
    <row r="16" spans="2:5" x14ac:dyDescent="0.25">
      <c r="B16" s="8" t="s">
        <v>14</v>
      </c>
      <c r="C16" s="12">
        <f>Estimated!C12-Actual!H12</f>
        <v>-600</v>
      </c>
      <c r="D16" s="8" t="s">
        <v>37</v>
      </c>
      <c r="E16" s="8" t="s">
        <v>42</v>
      </c>
    </row>
    <row r="17" spans="2:5" x14ac:dyDescent="0.25">
      <c r="B17" s="8" t="s">
        <v>15</v>
      </c>
      <c r="C17" s="12">
        <f>Estimated!C13-Actual!H13</f>
        <v>-500</v>
      </c>
      <c r="D17" s="8" t="s">
        <v>38</v>
      </c>
      <c r="E17" s="8" t="s">
        <v>43</v>
      </c>
    </row>
    <row r="18" spans="2:5" x14ac:dyDescent="0.25">
      <c r="B18" s="8" t="s">
        <v>16</v>
      </c>
      <c r="C18" s="12">
        <f>Estimated!C14-Actual!H14</f>
        <v>-150</v>
      </c>
      <c r="D18" s="8" t="s">
        <v>39</v>
      </c>
      <c r="E18" s="8" t="s">
        <v>44</v>
      </c>
    </row>
    <row r="19" spans="2:5" x14ac:dyDescent="0.25">
      <c r="B19" s="8" t="s">
        <v>17</v>
      </c>
      <c r="C19" s="12">
        <f>Estimated!C15-Actual!H15</f>
        <v>-500</v>
      </c>
      <c r="D19" s="8" t="s">
        <v>40</v>
      </c>
      <c r="E19" s="8" t="s">
        <v>45</v>
      </c>
    </row>
    <row r="20" spans="2:5" x14ac:dyDescent="0.25">
      <c r="B20" s="8" t="s">
        <v>18</v>
      </c>
      <c r="C20" s="12">
        <f>Estimated!C16-Actual!H16</f>
        <v>-1500</v>
      </c>
      <c r="D20" s="8" t="s">
        <v>41</v>
      </c>
      <c r="E20" s="8" t="s">
        <v>46</v>
      </c>
    </row>
    <row r="21" spans="2:5" x14ac:dyDescent="0.25">
      <c r="B21" s="10" t="s">
        <v>23</v>
      </c>
      <c r="C21" s="13">
        <f>SUM(C16:C20)</f>
        <v>-3250</v>
      </c>
    </row>
    <row r="22" spans="2:5" x14ac:dyDescent="0.2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rief_x0020_description xmlns="d76099e6-3a79-4c20-bfb8-d6d46c0c67f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48A2E57C94144AAFAA4CA7407C607E" ma:contentTypeVersion="13" ma:contentTypeDescription="Create a new document." ma:contentTypeScope="" ma:versionID="2c13e37b52abbdf77c3dc58426e18bf1">
  <xsd:schema xmlns:xsd="http://www.w3.org/2001/XMLSchema" xmlns:xs="http://www.w3.org/2001/XMLSchema" xmlns:p="http://schemas.microsoft.com/office/2006/metadata/properties" xmlns:ns2="d76099e6-3a79-4c20-bfb8-d6d46c0c67f0" xmlns:ns3="6cecd733-34d5-425b-8041-9161b6f347cb" targetNamespace="http://schemas.microsoft.com/office/2006/metadata/properties" ma:root="true" ma:fieldsID="f0803594f28d9b61dd6cbe04d1a5cab0" ns2:_="" ns3:_="">
    <xsd:import namespace="d76099e6-3a79-4c20-bfb8-d6d46c0c67f0"/>
    <xsd:import namespace="6cecd733-34d5-425b-8041-9161b6f34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Brief_x0020_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6099e6-3a79-4c20-bfb8-d6d46c0c6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Brief_x0020_description" ma:index="20" nillable="true" ma:displayName="Brief description" ma:internalName="Brief_x0020_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cd733-34d5-425b-8041-9161b6f34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FEF9AF-09C2-49EB-8B7C-89942340C744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6cecd733-34d5-425b-8041-9161b6f347cb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d76099e6-3a79-4c20-bfb8-d6d46c0c67f0"/>
  </ds:schemaRefs>
</ds:datastoreItem>
</file>

<file path=customXml/itemProps2.xml><?xml version="1.0" encoding="utf-8"?>
<ds:datastoreItem xmlns:ds="http://schemas.openxmlformats.org/officeDocument/2006/customXml" ds:itemID="{546DF23D-40EF-4DC6-8667-ADA47CBF5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6099e6-3a79-4c20-bfb8-d6d46c0c67f0"/>
    <ds:schemaRef ds:uri="6cecd733-34d5-425b-8041-9161b6f347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C2A042-AFBC-407A-A846-32EC380CA0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Version history</vt:lpstr>
      <vt:lpstr>Actual</vt:lpstr>
      <vt:lpstr>Estimated</vt:lpstr>
      <vt:lpstr>Discrepancies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TotalVET Training Resources</dc:creator>
  <cp:lastModifiedBy>Abbie Heaslip-JHG</cp:lastModifiedBy>
  <dcterms:created xsi:type="dcterms:W3CDTF">2021-01-13T01:24:24Z</dcterms:created>
  <dcterms:modified xsi:type="dcterms:W3CDTF">2025-03-17T06:43:35Z</dcterms:modified>
  <cp:contentStatus>v1-1_06/10/2023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0x0101005B48A2E57C94144AAFAA4CA7407C607E</vt:lpwstr>
  </property>
</Properties>
</file>