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abri\Desktop\AB Civil\Estimating\"/>
    </mc:Choice>
  </mc:AlternateContent>
  <xr:revisionPtr revIDLastSave="0" documentId="8_{06218BCA-9DD1-4AC5-BA9E-651A0312B23C}" xr6:coauthVersionLast="45" xr6:coauthVersionMax="45" xr10:uidLastSave="{00000000-0000-0000-0000-000000000000}"/>
  <bookViews>
    <workbookView xWindow="-120" yWindow="-120" windowWidth="29040" windowHeight="15840" xr2:uid="{870FD783-6E5E-4982-B2CA-8EF09AC9D1A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21" i="1" l="1"/>
  <c r="F21" i="1" s="1"/>
  <c r="E20" i="1"/>
  <c r="F20" i="1" s="1"/>
  <c r="E19" i="1"/>
  <c r="F19" i="1" s="1"/>
  <c r="E18" i="1"/>
  <c r="F18" i="1" s="1"/>
  <c r="E17" i="1"/>
  <c r="F17" i="1" s="1"/>
  <c r="E16" i="1"/>
  <c r="F16" i="1" s="1"/>
  <c r="B16" i="1"/>
  <c r="E15" i="1"/>
  <c r="F15" i="1" s="1"/>
  <c r="F14" i="1"/>
  <c r="E14" i="1"/>
  <c r="E13" i="1"/>
  <c r="F13" i="1" s="1"/>
  <c r="F12" i="1"/>
  <c r="E12" i="1"/>
  <c r="E11" i="1"/>
  <c r="F11" i="1" s="1"/>
  <c r="F10" i="1"/>
  <c r="E10" i="1"/>
  <c r="E9" i="1"/>
  <c r="F9" i="1" s="1"/>
  <c r="F8" i="1"/>
  <c r="E8" i="1"/>
  <c r="E7" i="1"/>
  <c r="F7" i="1" s="1"/>
  <c r="F6" i="1"/>
  <c r="E6" i="1"/>
  <c r="E5" i="1"/>
  <c r="E4" i="1" s="1"/>
  <c r="E24" i="1" l="1"/>
  <c r="E26" i="1" s="1"/>
  <c r="F4" i="1"/>
  <c r="F5" i="1"/>
  <c r="E27" i="1" l="1"/>
  <c r="E28" i="1" s="1"/>
</calcChain>
</file>

<file path=xl/sharedStrings.xml><?xml version="1.0" encoding="utf-8"?>
<sst xmlns="http://schemas.openxmlformats.org/spreadsheetml/2006/main" count="48" uniqueCount="35">
  <si>
    <t>Fencing Install</t>
  </si>
  <si>
    <t>Material</t>
  </si>
  <si>
    <t>Quantity</t>
  </si>
  <si>
    <t>Unit</t>
  </si>
  <si>
    <t>Rate</t>
  </si>
  <si>
    <t>Cost</t>
  </si>
  <si>
    <t>Total</t>
  </si>
  <si>
    <t xml:space="preserve"> </t>
  </si>
  <si>
    <t>80NB Posts inc caps</t>
  </si>
  <si>
    <t>LM</t>
  </si>
  <si>
    <t>50 NB Posts inc caps</t>
  </si>
  <si>
    <t>Full Lengths allowed</t>
  </si>
  <si>
    <t>32NB Rails</t>
  </si>
  <si>
    <t>10% wastage</t>
  </si>
  <si>
    <t>Cable</t>
  </si>
  <si>
    <t xml:space="preserve">Chainwire 3.6m tall x 10m rolls </t>
  </si>
  <si>
    <t>Rolls</t>
  </si>
  <si>
    <t xml:space="preserve">Chainwire 3.0m tall x 10m rolls </t>
  </si>
  <si>
    <t>Tie</t>
  </si>
  <si>
    <t>Excavator</t>
  </si>
  <si>
    <t>Hours</t>
  </si>
  <si>
    <t>Concrete</t>
  </si>
  <si>
    <t>M3</t>
  </si>
  <si>
    <t>Labour</t>
  </si>
  <si>
    <t>Scissor lift</t>
  </si>
  <si>
    <t>Day</t>
  </si>
  <si>
    <t>Powder Coating</t>
  </si>
  <si>
    <t>80 rings</t>
  </si>
  <si>
    <t>Each</t>
  </si>
  <si>
    <t>50 rings</t>
  </si>
  <si>
    <t>32 clamps</t>
  </si>
  <si>
    <t>Gates 5hx3w</t>
  </si>
  <si>
    <t>Hinges</t>
  </si>
  <si>
    <t>Twin Cages Allowance for 2 of the above</t>
  </si>
  <si>
    <t>Profit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</si>
</sst>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* #,##0.00_-;\-&quot;$&quot;* #,##0.00_-;_-&quot;$&quot;* &quot;-&quot;??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9">
    <xf numFmtId="0" fontId="0" fillId="0" borderId="0" xfId="0"/>
    <xf numFmtId="0" fontId="2" fillId="0" borderId="0" xfId="0" applyFont="1" applyAlignment="1">
      <alignment wrapText="1"/>
    </xf>
    <xf numFmtId="44" fontId="2" fillId="0" borderId="0" xfId="0" applyNumberFormat="1" applyFont="1" applyAlignment="1">
      <alignment wrapText="1"/>
    </xf>
    <xf numFmtId="44" fontId="2" fillId="0" borderId="0" xfId="0" applyNumberFormat="1" applyFont="1"/>
    <xf numFmtId="0" fontId="0" fillId="0" borderId="0" xfId="0" applyAlignment="1">
      <alignment wrapText="1"/>
    </xf>
    <xf numFmtId="44" fontId="1" fillId="0" borderId="0" xfId="1" applyFont="1" applyAlignment="1">
      <alignment wrapText="1"/>
    </xf>
    <xf numFmtId="44" fontId="0" fillId="0" borderId="0" xfId="1" applyFont="1"/>
    <xf numFmtId="44" fontId="0" fillId="0" borderId="0" xfId="0" applyNumberFormat="1"/>
    <xf numFmtId="44" fontId="0" fillId="0" borderId="0" xfId="1" applyFont="1" applyAlignment="1">
      <alignment wrapText="1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65883F-773E-4AB2-826C-72C762AD0371}">
  <dimension ref="A1:K30"/>
  <sheetViews>
    <sheetView tabSelected="1" workbookViewId="0">
      <selection activeCell="E9" sqref="E9"/>
    </sheetView>
  </sheetViews>
  <sheetFormatPr defaultRowHeight="15" x14ac:dyDescent="0.25"/>
  <cols>
    <col min="1" max="1" width="21.28515625" style="4" customWidth="1"/>
    <col min="2" max="3" width="12.140625" customWidth="1"/>
    <col min="4" max="4" width="13" customWidth="1"/>
    <col min="5" max="5" width="12.5703125" customWidth="1"/>
    <col min="6" max="6" width="13.7109375" customWidth="1"/>
    <col min="9" max="9" width="10.5703125" bestFit="1" customWidth="1"/>
  </cols>
  <sheetData>
    <row r="1" spans="1:11" x14ac:dyDescent="0.25">
      <c r="A1" s="1" t="s">
        <v>0</v>
      </c>
    </row>
    <row r="2" spans="1:11" x14ac:dyDescent="0.25">
      <c r="A2" s="1"/>
    </row>
    <row r="3" spans="1:11" x14ac:dyDescent="0.25">
      <c r="A3" s="1" t="s">
        <v>1</v>
      </c>
      <c r="B3" s="1" t="s">
        <v>2</v>
      </c>
      <c r="C3" s="1" t="s">
        <v>3</v>
      </c>
      <c r="D3" s="1" t="s">
        <v>4</v>
      </c>
      <c r="E3" s="1" t="s">
        <v>5</v>
      </c>
      <c r="F3" s="1" t="s">
        <v>6</v>
      </c>
    </row>
    <row r="4" spans="1:11" x14ac:dyDescent="0.25">
      <c r="A4" s="1" t="s">
        <v>7</v>
      </c>
      <c r="B4" s="1"/>
      <c r="C4" s="1"/>
      <c r="D4" s="1"/>
      <c r="E4" s="2">
        <f>SUM(E5:E21)</f>
        <v>10792.75</v>
      </c>
      <c r="F4" s="3">
        <f>E4*1.15</f>
        <v>12411.662499999999</v>
      </c>
    </row>
    <row r="5" spans="1:11" x14ac:dyDescent="0.25">
      <c r="A5" s="4" t="s">
        <v>8</v>
      </c>
      <c r="B5" s="4">
        <v>13</v>
      </c>
      <c r="C5" s="4" t="s">
        <v>9</v>
      </c>
      <c r="D5" s="5">
        <v>15</v>
      </c>
      <c r="E5" s="6">
        <f t="shared" ref="E5:E21" si="0">SUM(B5* D5)</f>
        <v>195</v>
      </c>
      <c r="F5" s="7">
        <f>E5*1.15</f>
        <v>224.24999999999997</v>
      </c>
    </row>
    <row r="6" spans="1:11" x14ac:dyDescent="0.25">
      <c r="A6" s="4" t="s">
        <v>10</v>
      </c>
      <c r="B6" s="4">
        <v>45.5</v>
      </c>
      <c r="C6" s="4" t="s">
        <v>9</v>
      </c>
      <c r="D6" s="8">
        <v>10.5</v>
      </c>
      <c r="E6" s="6">
        <f t="shared" si="0"/>
        <v>477.75</v>
      </c>
      <c r="F6" s="7">
        <f>E6*1.15</f>
        <v>549.41249999999991</v>
      </c>
      <c r="G6" t="s">
        <v>11</v>
      </c>
    </row>
    <row r="7" spans="1:11" x14ac:dyDescent="0.25">
      <c r="A7" s="4" t="s">
        <v>12</v>
      </c>
      <c r="B7" s="4">
        <v>104</v>
      </c>
      <c r="C7" s="4" t="s">
        <v>9</v>
      </c>
      <c r="D7" s="8">
        <v>5</v>
      </c>
      <c r="E7" s="6">
        <f t="shared" si="0"/>
        <v>520</v>
      </c>
      <c r="F7" s="7">
        <f t="shared" ref="F7:F21" si="1">E7*1.15</f>
        <v>598</v>
      </c>
      <c r="G7" t="s">
        <v>13</v>
      </c>
    </row>
    <row r="8" spans="1:11" x14ac:dyDescent="0.25">
      <c r="A8" s="4" t="s">
        <v>14</v>
      </c>
      <c r="B8" s="4">
        <v>98</v>
      </c>
      <c r="C8" s="4" t="s">
        <v>9</v>
      </c>
      <c r="D8" s="8">
        <v>0.5</v>
      </c>
      <c r="E8" s="6">
        <f t="shared" si="0"/>
        <v>49</v>
      </c>
      <c r="F8" s="7">
        <f t="shared" si="1"/>
        <v>56.349999999999994</v>
      </c>
    </row>
    <row r="9" spans="1:11" ht="30" x14ac:dyDescent="0.25">
      <c r="A9" s="4" t="s">
        <v>15</v>
      </c>
      <c r="B9" s="4">
        <v>1</v>
      </c>
      <c r="C9" s="4" t="s">
        <v>16</v>
      </c>
      <c r="D9" s="8">
        <v>350</v>
      </c>
      <c r="E9" s="6">
        <f t="shared" si="0"/>
        <v>350</v>
      </c>
      <c r="F9" s="7">
        <f t="shared" si="1"/>
        <v>402.49999999999994</v>
      </c>
      <c r="K9" s="7"/>
    </row>
    <row r="10" spans="1:11" ht="30" x14ac:dyDescent="0.25">
      <c r="A10" s="4" t="s">
        <v>17</v>
      </c>
      <c r="B10" s="4">
        <v>2</v>
      </c>
      <c r="C10" s="4" t="s">
        <v>16</v>
      </c>
      <c r="D10" s="8">
        <v>300</v>
      </c>
      <c r="E10" s="6">
        <f t="shared" si="0"/>
        <v>600</v>
      </c>
      <c r="F10" s="7">
        <f t="shared" si="1"/>
        <v>690</v>
      </c>
      <c r="K10" s="7"/>
    </row>
    <row r="11" spans="1:11" x14ac:dyDescent="0.25">
      <c r="A11" s="4" t="s">
        <v>18</v>
      </c>
      <c r="B11" s="4">
        <v>4</v>
      </c>
      <c r="C11" s="4" t="s">
        <v>16</v>
      </c>
      <c r="D11" s="8">
        <v>50</v>
      </c>
      <c r="E11" s="6">
        <f t="shared" si="0"/>
        <v>200</v>
      </c>
      <c r="F11" s="7">
        <f t="shared" si="1"/>
        <v>229.99999999999997</v>
      </c>
      <c r="K11" s="7"/>
    </row>
    <row r="12" spans="1:11" x14ac:dyDescent="0.25">
      <c r="A12" s="4" t="s">
        <v>19</v>
      </c>
      <c r="B12" s="4">
        <v>10</v>
      </c>
      <c r="C12" s="4" t="s">
        <v>20</v>
      </c>
      <c r="D12" s="8">
        <v>120</v>
      </c>
      <c r="E12" s="6">
        <f t="shared" si="0"/>
        <v>1200</v>
      </c>
      <c r="F12" s="7">
        <f t="shared" si="1"/>
        <v>1380</v>
      </c>
      <c r="K12" s="7"/>
    </row>
    <row r="13" spans="1:11" x14ac:dyDescent="0.25">
      <c r="A13" s="4" t="s">
        <v>21</v>
      </c>
      <c r="B13" s="4">
        <v>0.5</v>
      </c>
      <c r="C13" s="4" t="s">
        <v>22</v>
      </c>
      <c r="D13" s="8">
        <v>220</v>
      </c>
      <c r="E13" s="6">
        <f t="shared" si="0"/>
        <v>110</v>
      </c>
      <c r="F13" s="7">
        <f t="shared" si="1"/>
        <v>126.49999999999999</v>
      </c>
      <c r="K13" s="7"/>
    </row>
    <row r="14" spans="1:11" x14ac:dyDescent="0.25">
      <c r="A14" s="4" t="s">
        <v>23</v>
      </c>
      <c r="B14" s="4">
        <v>70</v>
      </c>
      <c r="C14" s="4" t="s">
        <v>20</v>
      </c>
      <c r="D14" s="8">
        <v>40</v>
      </c>
      <c r="E14" s="6">
        <f t="shared" si="0"/>
        <v>2800</v>
      </c>
      <c r="F14" s="7">
        <f t="shared" si="1"/>
        <v>3219.9999999999995</v>
      </c>
      <c r="K14" s="7"/>
    </row>
    <row r="15" spans="1:11" x14ac:dyDescent="0.25">
      <c r="A15" s="4" t="s">
        <v>24</v>
      </c>
      <c r="B15" s="4">
        <v>2</v>
      </c>
      <c r="C15" s="4" t="s">
        <v>25</v>
      </c>
      <c r="D15" s="8">
        <v>250</v>
      </c>
      <c r="E15" s="6">
        <f t="shared" si="0"/>
        <v>500</v>
      </c>
      <c r="F15" s="7">
        <f t="shared" si="1"/>
        <v>575</v>
      </c>
      <c r="K15" s="7"/>
    </row>
    <row r="16" spans="1:11" x14ac:dyDescent="0.25">
      <c r="A16" s="4" t="s">
        <v>26</v>
      </c>
      <c r="B16" s="4">
        <f>SUM(B6,B7,B5)</f>
        <v>162.5</v>
      </c>
      <c r="C16" s="4" t="s">
        <v>9</v>
      </c>
      <c r="D16" s="8">
        <v>6</v>
      </c>
      <c r="E16" s="6">
        <f t="shared" si="0"/>
        <v>975</v>
      </c>
      <c r="F16" s="7">
        <f t="shared" si="1"/>
        <v>1121.25</v>
      </c>
      <c r="K16" s="7"/>
    </row>
    <row r="17" spans="1:11" x14ac:dyDescent="0.25">
      <c r="A17" s="4" t="s">
        <v>27</v>
      </c>
      <c r="B17" s="4">
        <v>8</v>
      </c>
      <c r="C17" s="4" t="s">
        <v>28</v>
      </c>
      <c r="D17" s="8">
        <v>6</v>
      </c>
      <c r="E17" s="6">
        <f t="shared" ref="E17" si="2">SUM(B17* D17)</f>
        <v>48</v>
      </c>
      <c r="F17" s="7">
        <f t="shared" si="1"/>
        <v>55.199999999999996</v>
      </c>
      <c r="K17" s="7"/>
    </row>
    <row r="18" spans="1:11" x14ac:dyDescent="0.25">
      <c r="A18" s="4" t="s">
        <v>29</v>
      </c>
      <c r="B18" s="4">
        <v>28</v>
      </c>
      <c r="C18" s="4" t="s">
        <v>28</v>
      </c>
      <c r="D18" s="8">
        <v>6</v>
      </c>
      <c r="E18" s="6">
        <f t="shared" si="0"/>
        <v>168</v>
      </c>
      <c r="F18" s="7">
        <f t="shared" si="1"/>
        <v>193.2</v>
      </c>
      <c r="K18" s="7"/>
    </row>
    <row r="19" spans="1:11" x14ac:dyDescent="0.25">
      <c r="A19" s="4" t="s">
        <v>30</v>
      </c>
      <c r="B19" s="4">
        <v>64</v>
      </c>
      <c r="C19" s="4" t="s">
        <v>28</v>
      </c>
      <c r="D19" s="8">
        <v>7.5</v>
      </c>
      <c r="E19" s="6">
        <f t="shared" si="0"/>
        <v>480</v>
      </c>
      <c r="F19" s="7">
        <f t="shared" si="1"/>
        <v>552</v>
      </c>
      <c r="K19" s="7"/>
    </row>
    <row r="20" spans="1:11" x14ac:dyDescent="0.25">
      <c r="A20" s="4" t="s">
        <v>31</v>
      </c>
      <c r="B20" s="4">
        <v>2</v>
      </c>
      <c r="C20" s="4" t="s">
        <v>28</v>
      </c>
      <c r="D20" s="8">
        <v>1000</v>
      </c>
      <c r="E20" s="6">
        <f t="shared" si="0"/>
        <v>2000</v>
      </c>
      <c r="F20" s="7">
        <f t="shared" si="1"/>
        <v>2300</v>
      </c>
      <c r="K20" s="7"/>
    </row>
    <row r="21" spans="1:11" x14ac:dyDescent="0.25">
      <c r="A21" s="4" t="s">
        <v>32</v>
      </c>
      <c r="B21" s="4">
        <v>6</v>
      </c>
      <c r="C21" s="4" t="s">
        <v>28</v>
      </c>
      <c r="D21" s="8">
        <v>20</v>
      </c>
      <c r="E21" s="6">
        <f t="shared" si="0"/>
        <v>120</v>
      </c>
      <c r="F21" s="7">
        <f t="shared" si="1"/>
        <v>138</v>
      </c>
      <c r="K21" s="7"/>
    </row>
    <row r="22" spans="1:11" x14ac:dyDescent="0.25">
      <c r="B22" s="4"/>
      <c r="C22" s="4"/>
      <c r="D22" s="8"/>
      <c r="E22" s="6"/>
      <c r="F22" s="7"/>
      <c r="I22">
        <v>2</v>
      </c>
      <c r="K22" s="7"/>
    </row>
    <row r="23" spans="1:11" x14ac:dyDescent="0.25">
      <c r="B23" s="4"/>
      <c r="C23" s="4"/>
      <c r="D23" s="8"/>
      <c r="E23" s="6"/>
      <c r="F23" s="7"/>
      <c r="K23" s="7"/>
    </row>
    <row r="24" spans="1:11" ht="30" x14ac:dyDescent="0.25">
      <c r="A24" s="4" t="s">
        <v>33</v>
      </c>
      <c r="B24" s="4"/>
      <c r="C24" s="4"/>
      <c r="D24" s="8"/>
      <c r="E24" s="6">
        <f>E4*2</f>
        <v>21585.5</v>
      </c>
      <c r="F24" s="7"/>
      <c r="K24" s="7"/>
    </row>
    <row r="25" spans="1:11" x14ac:dyDescent="0.25">
      <c r="K25" s="7"/>
    </row>
    <row r="26" spans="1:11" x14ac:dyDescent="0.25">
      <c r="D26" t="s">
        <v>5</v>
      </c>
      <c r="E26" s="6">
        <f>SUM(E24)</f>
        <v>21585.5</v>
      </c>
      <c r="K26" s="7"/>
    </row>
    <row r="27" spans="1:11" x14ac:dyDescent="0.25">
      <c r="D27" t="s">
        <v>34</v>
      </c>
      <c r="E27" s="7">
        <f>E26* 15%</f>
        <v>3237.8249999999998</v>
      </c>
    </row>
    <row r="28" spans="1:11" x14ac:dyDescent="0.25">
      <c r="D28" t="s">
        <v>6</v>
      </c>
      <c r="E28" s="7">
        <f>E26+E27</f>
        <v>24823.325000000001</v>
      </c>
    </row>
    <row r="30" spans="1:11" x14ac:dyDescent="0.25">
      <c r="G30" s="7"/>
      <c r="I30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Karen McNamara</dc:creator>
  <cp:lastModifiedBy>Karen McNamara</cp:lastModifiedBy>
  <dcterms:created xsi:type="dcterms:W3CDTF">2019-12-03T04:26:10Z</dcterms:created>
  <dcterms:modified xsi:type="dcterms:W3CDTF">2019-12-03T04:26:31Z</dcterms:modified>
</cp:coreProperties>
</file>