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ert IV Submissions\Cert IV Estimating\4013A - Prepare &amp; Evaluate Tender Documentation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9" i="1" l="1"/>
  <c r="B28" i="1"/>
  <c r="B27" i="1"/>
  <c r="C21" i="1"/>
  <c r="D9" i="1"/>
  <c r="D8" i="1"/>
  <c r="D4" i="1"/>
  <c r="D5" i="1"/>
  <c r="D6" i="1"/>
  <c r="D7" i="1"/>
  <c r="D3" i="1"/>
  <c r="D2" i="1"/>
  <c r="D10" i="1" l="1"/>
  <c r="D11" i="1" s="1"/>
  <c r="D12" i="1" s="1"/>
  <c r="D13" i="1" s="1"/>
</calcChain>
</file>

<file path=xl/sharedStrings.xml><?xml version="1.0" encoding="utf-8"?>
<sst xmlns="http://schemas.openxmlformats.org/spreadsheetml/2006/main" count="29" uniqueCount="26">
  <si>
    <t>Materials</t>
  </si>
  <si>
    <t>Quantity</t>
  </si>
  <si>
    <t>Hire rate per week</t>
  </si>
  <si>
    <t>Frame 1</t>
  </si>
  <si>
    <t>Frame 2</t>
  </si>
  <si>
    <t>Base plate</t>
  </si>
  <si>
    <t>‘U’ plate</t>
  </si>
  <si>
    <t>Pin</t>
  </si>
  <si>
    <t>Bearer</t>
  </si>
  <si>
    <t>39.6m</t>
  </si>
  <si>
    <t>Joints</t>
  </si>
  <si>
    <t>165m</t>
  </si>
  <si>
    <t>Total</t>
  </si>
  <si>
    <t>Brace 2 x 30</t>
  </si>
  <si>
    <t>15% Loss &amp; Damage</t>
  </si>
  <si>
    <t>1 Week Hire</t>
  </si>
  <si>
    <t>3 Weeks Hire</t>
  </si>
  <si>
    <t xml:space="preserve">TOTAL </t>
  </si>
  <si>
    <t>Labour Hire to Install Plywood for Formwork</t>
  </si>
  <si>
    <t>Hour</t>
  </si>
  <si>
    <t>Rate/ Hour</t>
  </si>
  <si>
    <t>70m2 x 1.10 hrs/m2 = 77 Hours</t>
  </si>
  <si>
    <t>Labour</t>
  </si>
  <si>
    <t>O&amp;P - 10%</t>
  </si>
  <si>
    <t>Sub Total</t>
  </si>
  <si>
    <t>Total Project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</si>
</sst>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8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8" fontId="3" fillId="0" borderId="1" xfId="0" applyNumberFormat="1" applyFont="1" applyBorder="1" applyAlignment="1">
      <alignment horizontal="justify" vertical="center" wrapText="1"/>
    </xf>
    <xf numFmtId="8" fontId="3" fillId="0" borderId="3" xfId="0" applyNumberFormat="1" applyFont="1" applyBorder="1" applyAlignment="1">
      <alignment horizontal="justify" vertical="center" wrapText="1"/>
    </xf>
    <xf numFmtId="8" fontId="3" fillId="0" borderId="4" xfId="0" applyNumberFormat="1" applyFont="1" applyBorder="1" applyAlignment="1">
      <alignment horizontal="right" vertical="center" wrapText="1"/>
    </xf>
    <xf numFmtId="8" fontId="3" fillId="3" borderId="3" xfId="0" applyNumberFormat="1" applyFont="1" applyFill="1" applyBorder="1" applyAlignment="1">
      <alignment horizontal="justify" vertical="center" wrapText="1"/>
    </xf>
    <xf numFmtId="8" fontId="3" fillId="3" borderId="4" xfId="0" applyNumberFormat="1" applyFont="1" applyFill="1" applyBorder="1" applyAlignment="1">
      <alignment horizontal="right" vertical="center" wrapText="1"/>
    </xf>
    <xf numFmtId="0" fontId="3" fillId="0" borderId="0" xfId="0" applyFont="1"/>
    <xf numFmtId="0" fontId="2" fillId="0" borderId="5" xfId="0" applyFont="1" applyBorder="1"/>
    <xf numFmtId="0" fontId="3" fillId="0" borderId="5" xfId="0" applyFont="1" applyBorder="1"/>
    <xf numFmtId="0" fontId="2" fillId="0" borderId="1" xfId="0" applyFont="1" applyBorder="1"/>
    <xf numFmtId="0" fontId="3" fillId="0" borderId="1" xfId="0" applyFont="1" applyBorder="1" applyAlignment="1">
      <alignment horizontal="left"/>
    </xf>
    <xf numFmtId="44" fontId="3" fillId="0" borderId="1" xfId="1" applyFont="1" applyBorder="1"/>
    <xf numFmtId="0" fontId="2" fillId="3" borderId="1" xfId="0" applyFont="1" applyFill="1" applyBorder="1"/>
    <xf numFmtId="44" fontId="3" fillId="3" borderId="1" xfId="0" applyNumberFormat="1" applyFont="1" applyFill="1" applyBorder="1"/>
    <xf numFmtId="0" fontId="3" fillId="0" borderId="1" xfId="0" applyFont="1" applyBorder="1"/>
    <xf numFmtId="0" fontId="3" fillId="3" borderId="1" xfId="0" applyFont="1" applyFill="1" applyBorder="1"/>
    <xf numFmtId="44" fontId="3" fillId="3" borderId="1" xfId="1" applyFont="1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A31" sqref="A31"/>
    </sheetView>
  </sheetViews>
  <sheetFormatPr defaultRowHeight="15" x14ac:dyDescent="0.25"/>
  <cols>
    <col min="1" max="1" width="12.85546875" customWidth="1"/>
    <col min="2" max="2" width="11.28515625" customWidth="1"/>
    <col min="3" max="3" width="21.42578125" customWidth="1"/>
    <col min="4" max="4" width="11.140625" customWidth="1"/>
  </cols>
  <sheetData>
    <row r="1" spans="1:5" ht="30.75" thickBot="1" x14ac:dyDescent="0.3">
      <c r="A1" s="4" t="s">
        <v>0</v>
      </c>
      <c r="B1" s="5" t="s">
        <v>1</v>
      </c>
      <c r="C1" s="5" t="s">
        <v>2</v>
      </c>
      <c r="D1" s="5" t="s">
        <v>12</v>
      </c>
    </row>
    <row r="2" spans="1:5" ht="15.75" thickBot="1" x14ac:dyDescent="0.3">
      <c r="A2" s="1" t="s">
        <v>3</v>
      </c>
      <c r="B2" s="2">
        <v>18</v>
      </c>
      <c r="C2" s="8">
        <v>0.6</v>
      </c>
      <c r="D2" s="8">
        <f>B2-C2</f>
        <v>17.399999999999999</v>
      </c>
    </row>
    <row r="3" spans="1:5" ht="15.75" thickBot="1" x14ac:dyDescent="0.3">
      <c r="A3" s="1" t="s">
        <v>4</v>
      </c>
      <c r="B3" s="2">
        <v>18</v>
      </c>
      <c r="C3" s="8">
        <v>0.55000000000000004</v>
      </c>
      <c r="D3" s="8">
        <f t="shared" ref="D3:D7" si="0">B3-C3</f>
        <v>17.45</v>
      </c>
    </row>
    <row r="4" spans="1:5" ht="15.75" thickBot="1" x14ac:dyDescent="0.3">
      <c r="A4" s="1" t="s">
        <v>13</v>
      </c>
      <c r="B4" s="2">
        <v>60</v>
      </c>
      <c r="C4" s="8">
        <v>0.2</v>
      </c>
      <c r="D4" s="8">
        <f t="shared" si="0"/>
        <v>59.8</v>
      </c>
    </row>
    <row r="5" spans="1:5" ht="15.75" thickBot="1" x14ac:dyDescent="0.3">
      <c r="A5" s="1" t="s">
        <v>5</v>
      </c>
      <c r="B5" s="2">
        <v>36</v>
      </c>
      <c r="C5" s="8">
        <v>0.1</v>
      </c>
      <c r="D5" s="8">
        <f t="shared" si="0"/>
        <v>35.9</v>
      </c>
    </row>
    <row r="6" spans="1:5" ht="15.75" thickBot="1" x14ac:dyDescent="0.3">
      <c r="A6" s="1" t="s">
        <v>6</v>
      </c>
      <c r="B6" s="2">
        <v>36</v>
      </c>
      <c r="C6" s="8">
        <v>0.3</v>
      </c>
      <c r="D6" s="8">
        <f t="shared" si="0"/>
        <v>35.700000000000003</v>
      </c>
    </row>
    <row r="7" spans="1:5" ht="15.75" thickBot="1" x14ac:dyDescent="0.3">
      <c r="A7" s="1" t="s">
        <v>7</v>
      </c>
      <c r="B7" s="2">
        <v>36</v>
      </c>
      <c r="C7" s="8">
        <v>0.1</v>
      </c>
      <c r="D7" s="8">
        <f t="shared" si="0"/>
        <v>35.9</v>
      </c>
    </row>
    <row r="8" spans="1:5" ht="15.75" thickBot="1" x14ac:dyDescent="0.3">
      <c r="A8" s="1" t="s">
        <v>8</v>
      </c>
      <c r="B8" s="2" t="s">
        <v>9</v>
      </c>
      <c r="C8" s="8">
        <v>0.2</v>
      </c>
      <c r="D8" s="8">
        <f>39.6*C8</f>
        <v>7.9200000000000008</v>
      </c>
    </row>
    <row r="9" spans="1:5" ht="15.75" thickBot="1" x14ac:dyDescent="0.3">
      <c r="A9" s="1" t="s">
        <v>10</v>
      </c>
      <c r="B9" s="2" t="s">
        <v>11</v>
      </c>
      <c r="C9" s="8">
        <v>0.15</v>
      </c>
      <c r="D9" s="8">
        <f>165*C9</f>
        <v>24.75</v>
      </c>
    </row>
    <row r="10" spans="1:5" ht="15.75" thickBot="1" x14ac:dyDescent="0.3">
      <c r="C10" s="6" t="s">
        <v>15</v>
      </c>
      <c r="D10" s="8">
        <f>SUM(D2:D9)</f>
        <v>234.82</v>
      </c>
    </row>
    <row r="11" spans="1:5" ht="15.75" thickBot="1" x14ac:dyDescent="0.3">
      <c r="C11" s="7" t="s">
        <v>16</v>
      </c>
      <c r="D11" s="8">
        <f>D10*3</f>
        <v>704.46</v>
      </c>
    </row>
    <row r="12" spans="1:5" ht="15.75" thickBot="1" x14ac:dyDescent="0.3">
      <c r="C12" s="7" t="s">
        <v>14</v>
      </c>
      <c r="D12" s="8">
        <f>D11*0.15</f>
        <v>105.669</v>
      </c>
      <c r="E12" s="3"/>
    </row>
    <row r="13" spans="1:5" ht="15.75" thickBot="1" x14ac:dyDescent="0.3">
      <c r="C13" s="9" t="s">
        <v>17</v>
      </c>
      <c r="D13" s="10">
        <f>D11+D12</f>
        <v>810.12900000000002</v>
      </c>
    </row>
    <row r="15" spans="1:5" x14ac:dyDescent="0.25">
      <c r="A15" s="11"/>
      <c r="B15" s="11"/>
      <c r="C15" s="11"/>
    </row>
    <row r="16" spans="1:5" x14ac:dyDescent="0.25">
      <c r="A16" s="12" t="s">
        <v>18</v>
      </c>
      <c r="B16" s="13"/>
      <c r="C16" s="13"/>
    </row>
    <row r="17" spans="1:3" x14ac:dyDescent="0.25">
      <c r="A17" s="11"/>
      <c r="B17" s="11"/>
      <c r="C17" s="11"/>
    </row>
    <row r="18" spans="1:3" x14ac:dyDescent="0.25">
      <c r="A18" s="11" t="s">
        <v>21</v>
      </c>
      <c r="B18" s="11"/>
      <c r="C18" s="11"/>
    </row>
    <row r="19" spans="1:3" ht="15.75" thickBot="1" x14ac:dyDescent="0.3">
      <c r="A19" s="11"/>
      <c r="B19" s="11"/>
      <c r="C19" s="11"/>
    </row>
    <row r="20" spans="1:3" ht="15.75" thickBot="1" x14ac:dyDescent="0.3">
      <c r="A20" s="14" t="s">
        <v>19</v>
      </c>
      <c r="B20" s="14" t="s">
        <v>20</v>
      </c>
      <c r="C20" s="17" t="s">
        <v>12</v>
      </c>
    </row>
    <row r="21" spans="1:3" ht="15.75" thickBot="1" x14ac:dyDescent="0.3">
      <c r="A21" s="15">
        <v>77</v>
      </c>
      <c r="B21" s="16">
        <v>15</v>
      </c>
      <c r="C21" s="18">
        <f>A21*B21</f>
        <v>1155</v>
      </c>
    </row>
    <row r="22" spans="1:3" x14ac:dyDescent="0.25">
      <c r="A22" s="11"/>
      <c r="B22" s="11"/>
      <c r="C22" s="11"/>
    </row>
    <row r="23" spans="1:3" x14ac:dyDescent="0.25">
      <c r="A23" s="12" t="s">
        <v>25</v>
      </c>
      <c r="B23" s="13"/>
      <c r="C23" s="11"/>
    </row>
    <row r="24" spans="1:3" ht="15.75" thickBot="1" x14ac:dyDescent="0.3">
      <c r="A24" s="11"/>
      <c r="B24" s="11"/>
      <c r="C24" s="11"/>
    </row>
    <row r="25" spans="1:3" ht="15.75" thickBot="1" x14ac:dyDescent="0.3">
      <c r="A25" s="19" t="s">
        <v>0</v>
      </c>
      <c r="B25" s="16">
        <v>810.13</v>
      </c>
      <c r="C25" s="11"/>
    </row>
    <row r="26" spans="1:3" ht="15.75" thickBot="1" x14ac:dyDescent="0.3">
      <c r="A26" s="19" t="s">
        <v>22</v>
      </c>
      <c r="B26" s="16">
        <v>1155</v>
      </c>
      <c r="C26" s="11"/>
    </row>
    <row r="27" spans="1:3" ht="15.75" thickBot="1" x14ac:dyDescent="0.3">
      <c r="A27" s="19" t="s">
        <v>24</v>
      </c>
      <c r="B27" s="16">
        <f>B25+B26</f>
        <v>1965.13</v>
      </c>
    </row>
    <row r="28" spans="1:3" ht="15.75" thickBot="1" x14ac:dyDescent="0.3">
      <c r="A28" s="19" t="s">
        <v>23</v>
      </c>
      <c r="B28" s="16">
        <f>B27*10%</f>
        <v>196.51300000000003</v>
      </c>
    </row>
    <row r="29" spans="1:3" ht="15.75" thickBot="1" x14ac:dyDescent="0.3">
      <c r="A29" s="20" t="s">
        <v>12</v>
      </c>
      <c r="B29" s="21">
        <f>B27+B28</f>
        <v>2161.643</v>
      </c>
    </row>
  </sheetData>
  <pageMargins left="0.7" right="0.7" top="0.75" bottom="0.75" header="0.3" footer="0.3"/>
  <pageSetup orientation="portrait" horizontalDpi="4294967293" verticalDpi="0" r:id="rId1"/>
  <ignoredErrors>
    <ignoredError sqref="B2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Pixie</dc:creator>
  <cp:lastModifiedBy>Pixie</cp:lastModifiedBy>
  <dcterms:created xsi:type="dcterms:W3CDTF">2019-12-30T22:40:17Z</dcterms:created>
  <dcterms:modified xsi:type="dcterms:W3CDTF">2019-12-30T23:57:37Z</dcterms:modified>
</cp:coreProperties>
</file>