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0225"/>
  <workbookPr autoCompressPictures="0"/>
  <bookViews>
    <workbookView xWindow="41980" yWindow="2400" windowWidth="37720" windowHeight="21340"/>
  </bookViews>
  <sheets>
    <sheet name="Take Off" sheetId="2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3" i="2" l="1"/>
  <c r="G38" i="2"/>
  <c r="G4" i="2"/>
  <c r="G5" i="2"/>
  <c r="G6" i="2"/>
  <c r="G7" i="2"/>
  <c r="G8" i="2"/>
  <c r="G9" i="2"/>
  <c r="G10" i="2"/>
  <c r="G83" i="2"/>
  <c r="G82" i="2"/>
  <c r="G67" i="2"/>
  <c r="G68" i="2"/>
  <c r="G69" i="2"/>
  <c r="G70" i="2"/>
  <c r="G72" i="2"/>
  <c r="G73" i="2"/>
  <c r="G74" i="2"/>
  <c r="G76" i="2"/>
  <c r="G77" i="2"/>
  <c r="G79" i="2"/>
  <c r="G80" i="2"/>
  <c r="G85" i="2"/>
  <c r="G86" i="2"/>
  <c r="G58" i="2"/>
  <c r="G57" i="2"/>
  <c r="G12" i="2"/>
  <c r="G13" i="2"/>
  <c r="G14" i="2"/>
  <c r="G97" i="2"/>
  <c r="G16" i="2"/>
  <c r="G17" i="2"/>
  <c r="G18" i="2"/>
  <c r="G98" i="2"/>
  <c r="G20" i="2"/>
  <c r="G21" i="2"/>
  <c r="G22" i="2"/>
  <c r="G23" i="2"/>
  <c r="G24" i="2"/>
  <c r="G25" i="2"/>
  <c r="G26" i="2"/>
  <c r="G27" i="2"/>
  <c r="G28" i="2"/>
  <c r="G30" i="2"/>
  <c r="G31" i="2"/>
  <c r="G34" i="2"/>
  <c r="G36" i="2"/>
  <c r="G37" i="2"/>
  <c r="G40" i="2"/>
  <c r="G41" i="2"/>
  <c r="G99" i="2"/>
  <c r="G43" i="2"/>
  <c r="G44" i="2"/>
  <c r="G45" i="2"/>
  <c r="G46" i="2"/>
  <c r="G47" i="2"/>
  <c r="G48" i="2"/>
  <c r="G49" i="2"/>
  <c r="G51" i="2"/>
  <c r="G52" i="2"/>
  <c r="G54" i="2"/>
  <c r="G55" i="2"/>
  <c r="G60" i="2"/>
  <c r="G61" i="2"/>
  <c r="G63" i="2"/>
  <c r="G64" i="2"/>
  <c r="G100" i="2"/>
  <c r="G101" i="2"/>
  <c r="G88" i="2"/>
  <c r="G89" i="2"/>
  <c r="G90" i="2"/>
  <c r="G102" i="2"/>
  <c r="G92" i="2"/>
  <c r="G93" i="2"/>
  <c r="G94" i="2"/>
  <c r="G95" i="2"/>
  <c r="G103" i="2"/>
  <c r="G104" i="2"/>
  <c r="G106" i="2"/>
  <c r="G105" i="2"/>
  <c r="F103" i="2"/>
  <c r="F102" i="2"/>
  <c r="F101" i="2"/>
  <c r="F100" i="2"/>
  <c r="F99" i="2"/>
  <c r="F98" i="2"/>
  <c r="F97" i="2"/>
</calcChain>
</file>

<file path=xl/sharedStrings.xml><?xml version="1.0" encoding="utf-8"?>
<sst xmlns="http://schemas.openxmlformats.org/spreadsheetml/2006/main" count="139" uniqueCount="75">
  <si>
    <t>PARTITIONS</t>
  </si>
  <si>
    <t>CEILINGS</t>
  </si>
  <si>
    <t>GLAZING</t>
  </si>
  <si>
    <t>PROJECT NAME</t>
  </si>
  <si>
    <t>M7 Supply and Install Item</t>
  </si>
  <si>
    <t>Additional Notes</t>
  </si>
  <si>
    <t>QTY</t>
  </si>
  <si>
    <t>Item</t>
  </si>
  <si>
    <t>Rate</t>
  </si>
  <si>
    <t>Total</t>
  </si>
  <si>
    <t>Preliminaries</t>
  </si>
  <si>
    <t xml:space="preserve">Demolition </t>
  </si>
  <si>
    <t>Demolition Subtotal</t>
  </si>
  <si>
    <t>Partitions</t>
  </si>
  <si>
    <t>Skirting</t>
  </si>
  <si>
    <t>Carpentry Labour</t>
  </si>
  <si>
    <t>Sundries</t>
  </si>
  <si>
    <t>Partitions Subtotal</t>
  </si>
  <si>
    <t xml:space="preserve">Ceilings </t>
  </si>
  <si>
    <t>Bulkheads</t>
  </si>
  <si>
    <t>Cornice</t>
  </si>
  <si>
    <t>Ceilings Subtotal</t>
  </si>
  <si>
    <t>Glazing</t>
  </si>
  <si>
    <t xml:space="preserve">Doors, Frames and Hardware </t>
  </si>
  <si>
    <t xml:space="preserve">Doors </t>
  </si>
  <si>
    <t>Door Frames</t>
  </si>
  <si>
    <t>Door Hardware</t>
  </si>
  <si>
    <t>Doors, Frames and Hardware Subtotal</t>
  </si>
  <si>
    <t>Margin</t>
  </si>
  <si>
    <t>Overall Subtotal</t>
  </si>
  <si>
    <t>10% GST</t>
  </si>
  <si>
    <t>TOTAL INCL GST</t>
  </si>
  <si>
    <t>Seismic</t>
  </si>
  <si>
    <t xml:space="preserve">Seismic Design </t>
  </si>
  <si>
    <t>Form 15</t>
  </si>
  <si>
    <t>Seismic Subtotal</t>
  </si>
  <si>
    <t>Glazing  Subtotal</t>
  </si>
  <si>
    <t>M2</t>
  </si>
  <si>
    <t>EA</t>
  </si>
  <si>
    <t>LM</t>
  </si>
  <si>
    <t>Partitions Margin</t>
  </si>
  <si>
    <t>Ceiling Margin</t>
  </si>
  <si>
    <t>Doors, Frames and Hardware Margin</t>
  </si>
  <si>
    <t>DOOR HARDWARE</t>
  </si>
  <si>
    <t>DOORS</t>
  </si>
  <si>
    <t xml:space="preserve">Preliminaries Sub Total </t>
  </si>
  <si>
    <r>
      <t>*(</t>
    </r>
    <r>
      <rPr>
        <b/>
        <sz val="10"/>
        <color theme="1"/>
        <rFont val="Calibri"/>
        <family val="2"/>
        <scheme val="minor"/>
      </rPr>
      <t xml:space="preserve">NOT INCLUDED IN OVERALL TOTAL) - </t>
    </r>
    <r>
      <rPr>
        <sz val="10"/>
        <color theme="1"/>
        <rFont val="Calibri"/>
        <family val="2"/>
        <scheme val="minor"/>
      </rPr>
      <t xml:space="preserve">Supplier Quote Sub Total </t>
    </r>
  </si>
  <si>
    <r>
      <t xml:space="preserve">SUPPLIER QUOTES - </t>
    </r>
    <r>
      <rPr>
        <b/>
        <u/>
        <sz val="10"/>
        <color rgb="FFFF0000"/>
        <rFont val="Calibri"/>
        <scheme val="minor"/>
      </rPr>
      <t xml:space="preserve"> NOT INCLUDED IN QUOTE TOTAL</t>
    </r>
  </si>
  <si>
    <t xml:space="preserve"> Code</t>
  </si>
  <si>
    <t>CLIENT NAME</t>
  </si>
  <si>
    <t xml:space="preserve">Drawings used </t>
  </si>
  <si>
    <t xml:space="preserve">Quotation based upon the following drawings supplied by the Customer </t>
  </si>
  <si>
    <t>Supplier Lead Times</t>
  </si>
  <si>
    <t>&lt;Enter Drawings used&gt;</t>
  </si>
  <si>
    <t>HR</t>
  </si>
  <si>
    <t>3.5% of total amount</t>
  </si>
  <si>
    <t>SS76A</t>
  </si>
  <si>
    <t>SS150A</t>
  </si>
  <si>
    <t>SS150B</t>
  </si>
  <si>
    <t>Infill existing ceilings (Out of Hours)</t>
  </si>
  <si>
    <t xml:space="preserve">Cut holes for Mech grills </t>
  </si>
  <si>
    <t>Cut &amp; form holes for smoke risers</t>
  </si>
  <si>
    <t xml:space="preserve">Fire rated bulkheads </t>
  </si>
  <si>
    <t>Grid &amp; tile</t>
  </si>
  <si>
    <t>Flush set</t>
  </si>
  <si>
    <t xml:space="preserve">Acces panels </t>
  </si>
  <si>
    <t xml:space="preserve">Smoke baffles </t>
  </si>
  <si>
    <t xml:space="preserve">Sealant </t>
  </si>
  <si>
    <t xml:space="preserve">Enrty walls </t>
  </si>
  <si>
    <t>internal walls 9mm villa to both sides</t>
  </si>
  <si>
    <t>One sided with 9mmm villa</t>
  </si>
  <si>
    <t>28mm furring with 9mm villa</t>
  </si>
  <si>
    <t>28mm furring with 13mm impatchek</t>
  </si>
  <si>
    <t xml:space="preserve">Level 6 works </t>
  </si>
  <si>
    <t xml:space="preserve">Access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</si>
</sst>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0"/>
      <color theme="1"/>
      <name val="Calibri"/>
      <scheme val="minor"/>
    </font>
    <font>
      <sz val="11"/>
      <color theme="1"/>
      <name val="Calibri"/>
      <family val="2"/>
      <scheme val="minor"/>
    </font>
    <font>
      <b/>
      <u/>
      <sz val="10"/>
      <color theme="1"/>
      <name val="Calibri"/>
      <scheme val="minor"/>
    </font>
    <font>
      <i/>
      <sz val="10"/>
      <color rgb="FF0000FF"/>
      <name val="Calibri"/>
      <scheme val="minor"/>
    </font>
    <font>
      <i/>
      <sz val="10"/>
      <color theme="1"/>
      <name val="Calibri"/>
      <scheme val="minor"/>
    </font>
    <font>
      <b/>
      <sz val="10"/>
      <color rgb="FFFF0000"/>
      <name val="Calibri"/>
      <scheme val="minor"/>
    </font>
    <font>
      <sz val="10"/>
      <name val="Calibri"/>
      <scheme val="minor"/>
    </font>
    <font>
      <b/>
      <u/>
      <sz val="10"/>
      <color rgb="FFFF0000"/>
      <name val="Calibri"/>
      <scheme val="minor"/>
    </font>
    <font>
      <b/>
      <sz val="14"/>
      <name val="Calibri"/>
      <scheme val="minor"/>
    </font>
    <font>
      <sz val="14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298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8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 applyBorder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Fill="1" applyAlignment="1">
      <alignment horizontal="left" wrapText="1"/>
    </xf>
    <xf numFmtId="0" fontId="1" fillId="0" borderId="0" xfId="0" applyFont="1" applyAlignment="1">
      <alignment horizontal="center" vertical="center"/>
    </xf>
    <xf numFmtId="44" fontId="1" fillId="0" borderId="0" xfId="39" applyNumberFormat="1" applyFont="1" applyAlignment="1">
      <alignment horizontal="right" vertical="center"/>
    </xf>
    <xf numFmtId="0" fontId="10" fillId="0" borderId="0" xfId="0" applyFont="1"/>
    <xf numFmtId="0" fontId="1" fillId="0" borderId="3" xfId="0" applyFont="1" applyBorder="1" applyAlignment="1">
      <alignment wrapText="1"/>
    </xf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44" fontId="1" fillId="0" borderId="3" xfId="39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wrapText="1"/>
    </xf>
    <xf numFmtId="0" fontId="3" fillId="0" borderId="0" xfId="0" applyFont="1" applyAlignment="1">
      <alignment horizontal="left"/>
    </xf>
    <xf numFmtId="1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/>
    </xf>
    <xf numFmtId="1" fontId="13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 indent="1"/>
    </xf>
    <xf numFmtId="0" fontId="1" fillId="0" borderId="0" xfId="0" applyFont="1" applyFill="1" applyAlignment="1">
      <alignment horizontal="left" indent="1"/>
    </xf>
    <xf numFmtId="44" fontId="1" fillId="0" borderId="3" xfId="39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wrapText="1"/>
    </xf>
    <xf numFmtId="0" fontId="1" fillId="0" borderId="0" xfId="0" applyFont="1" applyBorder="1" applyAlignment="1">
      <alignment wrapText="1"/>
    </xf>
    <xf numFmtId="44" fontId="1" fillId="0" borderId="3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5" borderId="0" xfId="0" applyFont="1" applyFill="1"/>
    <xf numFmtId="0" fontId="1" fillId="5" borderId="0" xfId="0" applyFont="1" applyFill="1" applyAlignment="1">
      <alignment horizontal="center" vertical="center"/>
    </xf>
    <xf numFmtId="44" fontId="1" fillId="5" borderId="0" xfId="39" applyNumberFormat="1" applyFont="1" applyFill="1" applyAlignment="1">
      <alignment horizontal="right" vertical="center"/>
    </xf>
    <xf numFmtId="44" fontId="1" fillId="0" borderId="0" xfId="0" applyNumberFormat="1" applyFont="1" applyFill="1" applyAlignment="1">
      <alignment horizontal="right"/>
    </xf>
    <xf numFmtId="44" fontId="1" fillId="0" borderId="0" xfId="39" applyNumberFormat="1" applyFont="1" applyFill="1" applyAlignment="1">
      <alignment horizontal="center" vertical="center"/>
    </xf>
    <xf numFmtId="44" fontId="1" fillId="0" borderId="0" xfId="39" applyFont="1" applyFill="1" applyAlignment="1">
      <alignment horizontal="center" vertical="center"/>
    </xf>
    <xf numFmtId="44" fontId="1" fillId="0" borderId="0" xfId="0" applyNumberFormat="1" applyFont="1" applyAlignment="1">
      <alignment horizontal="right"/>
    </xf>
    <xf numFmtId="44" fontId="1" fillId="0" borderId="0" xfId="39" applyNumberFormat="1" applyFont="1" applyAlignment="1">
      <alignment horizontal="center" vertical="center"/>
    </xf>
    <xf numFmtId="44" fontId="1" fillId="0" borderId="0" xfId="39" applyFont="1" applyAlignment="1">
      <alignment horizontal="center" vertical="center"/>
    </xf>
    <xf numFmtId="0" fontId="1" fillId="0" borderId="2" xfId="0" applyFont="1" applyBorder="1" applyAlignment="1">
      <alignment horizontal="right"/>
    </xf>
    <xf numFmtId="44" fontId="1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right"/>
    </xf>
    <xf numFmtId="0" fontId="2" fillId="0" borderId="3" xfId="0" applyFont="1" applyBorder="1" applyAlignment="1">
      <alignment horizontal="right"/>
    </xf>
    <xf numFmtId="44" fontId="2" fillId="0" borderId="3" xfId="0" applyNumberFormat="1" applyFont="1" applyBorder="1" applyAlignment="1">
      <alignment horizontal="right"/>
    </xf>
    <xf numFmtId="44" fontId="1" fillId="4" borderId="0" xfId="39" applyNumberFormat="1" applyFont="1" applyFill="1" applyAlignment="1">
      <alignment vertical="center"/>
    </xf>
    <xf numFmtId="44" fontId="1" fillId="4" borderId="0" xfId="39" applyNumberFormat="1" applyFont="1" applyFill="1" applyBorder="1" applyAlignment="1">
      <alignment vertical="center"/>
    </xf>
    <xf numFmtId="44" fontId="1" fillId="5" borderId="0" xfId="39" applyNumberFormat="1" applyFont="1" applyFill="1" applyAlignment="1">
      <alignment vertical="center"/>
    </xf>
    <xf numFmtId="44" fontId="1" fillId="0" borderId="0" xfId="0" applyNumberFormat="1" applyFont="1" applyAlignment="1"/>
    <xf numFmtId="44" fontId="2" fillId="0" borderId="3" xfId="0" applyNumberFormat="1" applyFont="1" applyBorder="1" applyAlignment="1"/>
    <xf numFmtId="0" fontId="1" fillId="0" borderId="3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7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Alignment="1">
      <alignment vertical="top" wrapText="1"/>
    </xf>
    <xf numFmtId="0" fontId="1" fillId="5" borderId="0" xfId="0" applyFont="1" applyFill="1" applyAlignment="1">
      <alignment horizontal="left"/>
    </xf>
    <xf numFmtId="0" fontId="9" fillId="2" borderId="0" xfId="0" applyFont="1" applyFill="1"/>
    <xf numFmtId="0" fontId="9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44" fontId="1" fillId="2" borderId="0" xfId="39" applyNumberFormat="1" applyFont="1" applyFill="1" applyAlignment="1">
      <alignment vertical="center"/>
    </xf>
    <xf numFmtId="44" fontId="1" fillId="2" borderId="0" xfId="39" applyNumberFormat="1" applyFont="1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4" fontId="2" fillId="3" borderId="1" xfId="39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6" fillId="0" borderId="0" xfId="0" applyFont="1"/>
    <xf numFmtId="0" fontId="1" fillId="6" borderId="3" xfId="0" applyFont="1" applyFill="1" applyBorder="1"/>
    <xf numFmtId="0" fontId="1" fillId="6" borderId="3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center" vertical="center"/>
    </xf>
    <xf numFmtId="44" fontId="1" fillId="6" borderId="3" xfId="39" applyNumberFormat="1" applyFont="1" applyFill="1" applyBorder="1" applyAlignment="1">
      <alignment horizontal="right" vertical="center"/>
    </xf>
    <xf numFmtId="0" fontId="1" fillId="6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9" fillId="3" borderId="0" xfId="0" applyFont="1" applyFill="1"/>
    <xf numFmtId="0" fontId="12" fillId="3" borderId="0" xfId="0" applyFont="1" applyFill="1" applyAlignment="1">
      <alignment horizontal="left"/>
    </xf>
    <xf numFmtId="0" fontId="12" fillId="3" borderId="0" xfId="0" applyFont="1" applyFill="1"/>
    <xf numFmtId="0" fontId="1" fillId="3" borderId="0" xfId="0" applyFont="1" applyFill="1" applyAlignment="1">
      <alignment horizontal="center" vertical="center"/>
    </xf>
    <xf numFmtId="44" fontId="1" fillId="3" borderId="0" xfId="0" applyNumberFormat="1" applyFont="1" applyFill="1" applyAlignment="1">
      <alignment vertical="center"/>
    </xf>
    <xf numFmtId="44" fontId="1" fillId="3" borderId="0" xfId="0" applyNumberFormat="1" applyFont="1" applyFill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left"/>
    </xf>
  </cellXfs>
  <cellStyles count="298">
    <cellStyle name="Currency" xfId="39" builtinId="4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"/>
  <sheetViews>
    <sheetView tabSelected="1" zoomScale="125" zoomScaleNormal="125" zoomScalePageLayoutView="125" workbookViewId="0">
      <pane ySplit="10" topLeftCell="A37" activePane="bottomLeft" state="frozen"/>
      <selection activeCell="A10" sqref="A10"/>
      <selection pane="bottomLeft" activeCell="C48" sqref="C48"/>
    </sheetView>
  </sheetViews>
  <sheetFormatPr baseColWidth="10" defaultRowHeight="14" x14ac:dyDescent="0"/>
  <cols>
    <col min="1" max="1" width="5.5" style="5" customWidth="1"/>
    <col min="2" max="2" width="32.33203125" style="4" customWidth="1"/>
    <col min="3" max="3" width="32.33203125" style="5" customWidth="1"/>
    <col min="4" max="5" width="4.6640625" style="5" customWidth="1"/>
    <col min="6" max="6" width="11.33203125" style="49" customWidth="1"/>
    <col min="7" max="7" width="11.33203125" style="38" customWidth="1"/>
    <col min="8" max="8" width="3.1640625" style="5" customWidth="1"/>
    <col min="9" max="9" width="15.1640625" style="5" customWidth="1"/>
    <col min="10" max="16384" width="10.83203125" style="5"/>
  </cols>
  <sheetData>
    <row r="1" spans="1:13" s="68" customFormat="1" ht="18">
      <c r="A1" s="67" t="s">
        <v>3</v>
      </c>
      <c r="B1" s="67"/>
      <c r="C1" s="67" t="s">
        <v>49</v>
      </c>
      <c r="D1" s="67"/>
      <c r="E1" s="67"/>
      <c r="F1" s="67"/>
      <c r="G1" s="67"/>
      <c r="I1" s="82" t="s">
        <v>51</v>
      </c>
      <c r="J1" s="82"/>
      <c r="K1" s="82"/>
      <c r="L1" s="82"/>
      <c r="M1" s="82"/>
    </row>
    <row r="2" spans="1:13" s="7" customFormat="1" ht="15" thickBot="1">
      <c r="A2" s="64" t="s">
        <v>48</v>
      </c>
      <c r="B2" s="65" t="s">
        <v>4</v>
      </c>
      <c r="C2" s="65" t="s">
        <v>5</v>
      </c>
      <c r="D2" s="65" t="s">
        <v>6</v>
      </c>
      <c r="E2" s="65" t="s">
        <v>7</v>
      </c>
      <c r="F2" s="66" t="s">
        <v>8</v>
      </c>
      <c r="G2" s="66" t="s">
        <v>9</v>
      </c>
      <c r="I2" s="73" t="s">
        <v>50</v>
      </c>
      <c r="J2" s="14" t="s">
        <v>53</v>
      </c>
    </row>
    <row r="3" spans="1:13">
      <c r="A3" s="58" t="s">
        <v>47</v>
      </c>
      <c r="B3" s="59"/>
      <c r="C3" s="60"/>
      <c r="D3" s="61"/>
      <c r="E3" s="61"/>
      <c r="F3" s="62"/>
      <c r="G3" s="63"/>
      <c r="I3" s="74" t="s">
        <v>52</v>
      </c>
      <c r="J3" s="74"/>
      <c r="K3" s="74"/>
      <c r="L3" s="74"/>
      <c r="M3" s="74"/>
    </row>
    <row r="4" spans="1:13">
      <c r="B4" s="4" t="s">
        <v>43</v>
      </c>
      <c r="D4" s="7">
        <v>1</v>
      </c>
      <c r="E4" s="7" t="s">
        <v>38</v>
      </c>
      <c r="F4" s="46">
        <v>0</v>
      </c>
      <c r="G4" s="8">
        <f t="shared" ref="G4:G6" si="0">D4*F4</f>
        <v>0</v>
      </c>
      <c r="I4" s="54"/>
    </row>
    <row r="5" spans="1:13">
      <c r="B5" s="4" t="s">
        <v>44</v>
      </c>
      <c r="D5" s="7">
        <v>1</v>
      </c>
      <c r="E5" s="7" t="s">
        <v>38</v>
      </c>
      <c r="F5" s="46">
        <v>0</v>
      </c>
      <c r="G5" s="8">
        <f t="shared" si="0"/>
        <v>0</v>
      </c>
      <c r="I5" s="54"/>
    </row>
    <row r="6" spans="1:13">
      <c r="B6" s="4" t="s">
        <v>2</v>
      </c>
      <c r="D6" s="7">
        <v>1</v>
      </c>
      <c r="E6" s="7" t="s">
        <v>38</v>
      </c>
      <c r="F6" s="46">
        <v>0</v>
      </c>
      <c r="G6" s="8">
        <f t="shared" si="0"/>
        <v>0</v>
      </c>
      <c r="I6" s="54"/>
    </row>
    <row r="7" spans="1:13">
      <c r="B7" s="4" t="s">
        <v>0</v>
      </c>
      <c r="D7" s="7">
        <v>1</v>
      </c>
      <c r="E7" s="7" t="s">
        <v>38</v>
      </c>
      <c r="F7" s="46">
        <v>0</v>
      </c>
      <c r="G7" s="8">
        <f t="shared" ref="G7:G9" si="1">D7*F7</f>
        <v>0</v>
      </c>
      <c r="I7" s="54"/>
    </row>
    <row r="8" spans="1:13">
      <c r="B8" s="4" t="s">
        <v>1</v>
      </c>
      <c r="D8" s="7">
        <v>1</v>
      </c>
      <c r="E8" s="7" t="s">
        <v>38</v>
      </c>
      <c r="F8" s="46">
        <v>0</v>
      </c>
      <c r="G8" s="8">
        <f t="shared" si="1"/>
        <v>0</v>
      </c>
      <c r="I8" s="54"/>
    </row>
    <row r="9" spans="1:13">
      <c r="D9" s="7">
        <v>0</v>
      </c>
      <c r="E9" s="7" t="s">
        <v>38</v>
      </c>
      <c r="F9" s="46">
        <v>0</v>
      </c>
      <c r="G9" s="8">
        <f t="shared" si="1"/>
        <v>0</v>
      </c>
      <c r="I9" s="54"/>
    </row>
    <row r="10" spans="1:13" ht="15" thickBot="1">
      <c r="A10" s="69"/>
      <c r="B10" s="70"/>
      <c r="C10" s="69"/>
      <c r="D10" s="71"/>
      <c r="E10" s="71"/>
      <c r="F10" s="72" t="s">
        <v>46</v>
      </c>
      <c r="G10" s="72">
        <f>SUM(G4:G9)</f>
        <v>0</v>
      </c>
    </row>
    <row r="11" spans="1:13">
      <c r="A11" s="58" t="s">
        <v>10</v>
      </c>
      <c r="B11" s="59"/>
      <c r="C11" s="60"/>
      <c r="D11" s="61"/>
      <c r="E11" s="61"/>
      <c r="F11" s="62"/>
      <c r="G11" s="63"/>
    </row>
    <row r="12" spans="1:13">
      <c r="C12" s="5" t="s">
        <v>55</v>
      </c>
      <c r="D12" s="7">
        <v>1</v>
      </c>
      <c r="E12" s="7" t="s">
        <v>38</v>
      </c>
      <c r="F12" s="46">
        <v>0</v>
      </c>
      <c r="G12" s="8">
        <f t="shared" ref="G12:G13" si="2">D12*F12</f>
        <v>0</v>
      </c>
    </row>
    <row r="13" spans="1:13">
      <c r="A13" s="9"/>
      <c r="D13" s="7">
        <v>0</v>
      </c>
      <c r="E13" s="7" t="s">
        <v>38</v>
      </c>
      <c r="F13" s="46">
        <v>0</v>
      </c>
      <c r="G13" s="8">
        <f t="shared" si="2"/>
        <v>0</v>
      </c>
    </row>
    <row r="14" spans="1:13" ht="15" thickBot="1">
      <c r="A14" s="10"/>
      <c r="B14" s="51"/>
      <c r="C14" s="11"/>
      <c r="D14" s="12"/>
      <c r="E14" s="12"/>
      <c r="F14" s="13" t="s">
        <v>45</v>
      </c>
      <c r="G14" s="13">
        <f>SUM(G12:G13)</f>
        <v>0</v>
      </c>
    </row>
    <row r="15" spans="1:13">
      <c r="A15" s="58" t="s">
        <v>11</v>
      </c>
      <c r="B15" s="59"/>
      <c r="C15" s="60"/>
      <c r="D15" s="61"/>
      <c r="E15" s="61"/>
      <c r="F15" s="62"/>
      <c r="G15" s="63"/>
    </row>
    <row r="16" spans="1:13">
      <c r="A16" s="2"/>
      <c r="C16" s="14"/>
      <c r="D16" s="7">
        <v>0</v>
      </c>
      <c r="E16" s="7" t="s">
        <v>38</v>
      </c>
      <c r="F16" s="46">
        <v>0</v>
      </c>
      <c r="G16" s="8">
        <f t="shared" ref="G16:G17" si="3">D16*F16</f>
        <v>0</v>
      </c>
    </row>
    <row r="17" spans="1:7">
      <c r="A17" s="9"/>
      <c r="B17" s="52"/>
      <c r="D17" s="7">
        <v>0</v>
      </c>
      <c r="E17" s="7" t="s">
        <v>38</v>
      </c>
      <c r="F17" s="46">
        <v>0</v>
      </c>
      <c r="G17" s="8">
        <f t="shared" si="3"/>
        <v>0</v>
      </c>
    </row>
    <row r="18" spans="1:7" ht="15" thickBot="1">
      <c r="A18" s="10"/>
      <c r="B18" s="51"/>
      <c r="C18" s="11"/>
      <c r="D18" s="12"/>
      <c r="E18" s="12"/>
      <c r="F18" s="13" t="s">
        <v>12</v>
      </c>
      <c r="G18" s="13">
        <f>SUM(G16:G17)</f>
        <v>0</v>
      </c>
    </row>
    <row r="19" spans="1:7">
      <c r="A19" s="58" t="s">
        <v>13</v>
      </c>
      <c r="B19" s="59"/>
      <c r="C19" s="60"/>
      <c r="D19" s="61"/>
      <c r="E19" s="61"/>
      <c r="F19" s="62"/>
      <c r="G19" s="63"/>
    </row>
    <row r="20" spans="1:7">
      <c r="A20" s="2"/>
      <c r="B20" s="53" t="s">
        <v>56</v>
      </c>
      <c r="C20" s="15"/>
      <c r="D20" s="7">
        <v>471</v>
      </c>
      <c r="E20" s="17" t="s">
        <v>37</v>
      </c>
      <c r="F20" s="46">
        <v>135</v>
      </c>
      <c r="G20" s="8">
        <f t="shared" ref="G20:G28" si="4">D20*F20</f>
        <v>63585</v>
      </c>
    </row>
    <row r="21" spans="1:7">
      <c r="A21" s="2"/>
      <c r="B21" s="53" t="s">
        <v>57</v>
      </c>
      <c r="C21" s="15"/>
      <c r="D21" s="7">
        <v>483</v>
      </c>
      <c r="E21" s="17" t="s">
        <v>37</v>
      </c>
      <c r="F21" s="46">
        <v>155</v>
      </c>
      <c r="G21" s="8">
        <f t="shared" si="4"/>
        <v>74865</v>
      </c>
    </row>
    <row r="22" spans="1:7">
      <c r="A22" s="2"/>
      <c r="B22" s="53" t="s">
        <v>58</v>
      </c>
      <c r="C22" s="15"/>
      <c r="D22" s="7">
        <v>369</v>
      </c>
      <c r="E22" s="17" t="s">
        <v>37</v>
      </c>
      <c r="F22" s="46">
        <v>175</v>
      </c>
      <c r="G22" s="8">
        <f t="shared" si="4"/>
        <v>64575</v>
      </c>
    </row>
    <row r="23" spans="1:7">
      <c r="A23" s="2"/>
      <c r="B23" s="53" t="s">
        <v>66</v>
      </c>
      <c r="C23" s="15"/>
      <c r="D23" s="7">
        <v>367</v>
      </c>
      <c r="E23" s="17" t="s">
        <v>39</v>
      </c>
      <c r="F23" s="46">
        <v>110</v>
      </c>
      <c r="G23" s="8">
        <f t="shared" si="4"/>
        <v>40370</v>
      </c>
    </row>
    <row r="24" spans="1:7">
      <c r="A24" s="2"/>
      <c r="B24" s="53" t="s">
        <v>68</v>
      </c>
      <c r="C24" s="15"/>
      <c r="D24" s="7">
        <v>103</v>
      </c>
      <c r="E24" s="17" t="s">
        <v>37</v>
      </c>
      <c r="F24" s="46">
        <v>125</v>
      </c>
      <c r="G24" s="8">
        <f t="shared" si="4"/>
        <v>12875</v>
      </c>
    </row>
    <row r="25" spans="1:7">
      <c r="A25" s="2"/>
      <c r="B25" s="53" t="s">
        <v>69</v>
      </c>
      <c r="C25" s="15"/>
      <c r="D25" s="7">
        <v>76</v>
      </c>
      <c r="E25" s="17" t="s">
        <v>37</v>
      </c>
      <c r="F25" s="46">
        <v>128</v>
      </c>
      <c r="G25" s="8">
        <f t="shared" si="4"/>
        <v>9728</v>
      </c>
    </row>
    <row r="26" spans="1:7">
      <c r="A26" s="2"/>
      <c r="B26" s="53" t="s">
        <v>70</v>
      </c>
      <c r="C26" s="15"/>
      <c r="D26" s="7">
        <v>30</v>
      </c>
      <c r="E26" s="17" t="s">
        <v>37</v>
      </c>
      <c r="F26" s="46">
        <v>85</v>
      </c>
      <c r="G26" s="8">
        <f t="shared" si="4"/>
        <v>2550</v>
      </c>
    </row>
    <row r="27" spans="1:7">
      <c r="A27" s="2"/>
      <c r="B27" s="53" t="s">
        <v>71</v>
      </c>
      <c r="C27" s="15"/>
      <c r="D27" s="7">
        <v>66</v>
      </c>
      <c r="E27" s="17" t="s">
        <v>37</v>
      </c>
      <c r="F27" s="46">
        <v>85</v>
      </c>
      <c r="G27" s="8">
        <f t="shared" si="4"/>
        <v>5610</v>
      </c>
    </row>
    <row r="28" spans="1:7">
      <c r="A28" s="15"/>
      <c r="B28" s="53" t="s">
        <v>72</v>
      </c>
      <c r="C28" s="15"/>
      <c r="D28" s="7">
        <v>41</v>
      </c>
      <c r="E28" s="17" t="s">
        <v>37</v>
      </c>
      <c r="F28" s="46">
        <v>85</v>
      </c>
      <c r="G28" s="8">
        <f t="shared" si="4"/>
        <v>3485</v>
      </c>
    </row>
    <row r="29" spans="1:7">
      <c r="A29" s="75" t="s">
        <v>14</v>
      </c>
      <c r="B29" s="76"/>
      <c r="C29" s="77"/>
      <c r="D29" s="78"/>
      <c r="E29" s="78"/>
      <c r="F29" s="79"/>
      <c r="G29" s="80"/>
    </row>
    <row r="30" spans="1:7">
      <c r="A30" s="2"/>
      <c r="B30" s="53"/>
      <c r="C30" s="15"/>
      <c r="D30" s="7">
        <v>0</v>
      </c>
      <c r="E30" s="19" t="s">
        <v>39</v>
      </c>
      <c r="F30" s="46">
        <v>0</v>
      </c>
      <c r="G30" s="8">
        <f t="shared" ref="G30:G31" si="5">D30*F30</f>
        <v>0</v>
      </c>
    </row>
    <row r="31" spans="1:7">
      <c r="A31" s="15"/>
      <c r="B31" s="18"/>
      <c r="C31" s="18"/>
      <c r="D31" s="7">
        <v>0</v>
      </c>
      <c r="E31" s="19" t="s">
        <v>39</v>
      </c>
      <c r="F31" s="46">
        <v>0</v>
      </c>
      <c r="G31" s="8">
        <f t="shared" si="5"/>
        <v>0</v>
      </c>
    </row>
    <row r="32" spans="1:7">
      <c r="A32" s="75" t="s">
        <v>15</v>
      </c>
      <c r="B32" s="76"/>
      <c r="C32" s="77"/>
      <c r="D32" s="78"/>
      <c r="E32" s="78"/>
      <c r="F32" s="79"/>
      <c r="G32" s="80"/>
    </row>
    <row r="33" spans="1:7">
      <c r="A33" s="20"/>
      <c r="B33" s="21"/>
      <c r="C33" s="6"/>
      <c r="D33" s="7">
        <v>0</v>
      </c>
      <c r="E33" s="23" t="s">
        <v>38</v>
      </c>
      <c r="F33" s="46">
        <v>0</v>
      </c>
      <c r="G33" s="8">
        <f t="shared" ref="G33" si="6">D33*F33</f>
        <v>0</v>
      </c>
    </row>
    <row r="34" spans="1:7">
      <c r="A34" s="20"/>
      <c r="B34" s="21"/>
      <c r="C34" s="6"/>
      <c r="D34" s="23">
        <v>0</v>
      </c>
      <c r="E34" s="23" t="s">
        <v>54</v>
      </c>
      <c r="F34" s="46">
        <v>0</v>
      </c>
      <c r="G34" s="8">
        <f t="shared" ref="G34" si="7">D34*F34</f>
        <v>0</v>
      </c>
    </row>
    <row r="35" spans="1:7">
      <c r="A35" s="75" t="s">
        <v>16</v>
      </c>
      <c r="B35" s="76"/>
      <c r="C35" s="77"/>
      <c r="D35" s="78"/>
      <c r="E35" s="78"/>
      <c r="F35" s="79"/>
      <c r="G35" s="80"/>
    </row>
    <row r="36" spans="1:7">
      <c r="A36" s="24"/>
      <c r="B36" s="54" t="s">
        <v>67</v>
      </c>
      <c r="C36" s="24"/>
      <c r="D36" s="7">
        <v>950</v>
      </c>
      <c r="E36" s="23" t="s">
        <v>39</v>
      </c>
      <c r="F36" s="46">
        <v>22</v>
      </c>
      <c r="G36" s="8">
        <f t="shared" ref="G36:G37" si="8">D36*F36</f>
        <v>20900</v>
      </c>
    </row>
    <row r="37" spans="1:7">
      <c r="A37" s="24"/>
      <c r="B37" s="54" t="s">
        <v>73</v>
      </c>
      <c r="C37" s="24"/>
      <c r="D37" s="7">
        <v>490</v>
      </c>
      <c r="E37" s="23" t="s">
        <v>38</v>
      </c>
      <c r="F37" s="46">
        <v>115</v>
      </c>
      <c r="G37" s="8">
        <f t="shared" si="8"/>
        <v>56350</v>
      </c>
    </row>
    <row r="38" spans="1:7">
      <c r="A38" s="24"/>
      <c r="B38" s="55" t="s">
        <v>74</v>
      </c>
      <c r="C38" s="24"/>
      <c r="D38" s="7">
        <v>1</v>
      </c>
      <c r="E38" s="23" t="s">
        <v>38</v>
      </c>
      <c r="F38" s="46">
        <v>8590</v>
      </c>
      <c r="G38" s="8">
        <f t="shared" ref="G38" si="9">D38*F38</f>
        <v>8590</v>
      </c>
    </row>
    <row r="39" spans="1:7">
      <c r="A39" s="75" t="s">
        <v>40</v>
      </c>
      <c r="B39" s="76"/>
      <c r="C39" s="77"/>
      <c r="D39" s="78"/>
      <c r="E39" s="78"/>
      <c r="F39" s="79"/>
      <c r="G39" s="80"/>
    </row>
    <row r="40" spans="1:7">
      <c r="A40" s="29"/>
      <c r="B40" s="3" t="s">
        <v>28</v>
      </c>
      <c r="C40" s="1"/>
      <c r="D40" s="31">
        <v>0</v>
      </c>
      <c r="E40" s="23" t="s">
        <v>38</v>
      </c>
      <c r="F40" s="47">
        <v>0</v>
      </c>
      <c r="G40" s="8">
        <f t="shared" ref="G40" si="10">D40*F40</f>
        <v>0</v>
      </c>
    </row>
    <row r="41" spans="1:7" ht="15" thickBot="1">
      <c r="A41" s="10"/>
      <c r="B41" s="51"/>
      <c r="C41" s="11"/>
      <c r="D41" s="12"/>
      <c r="E41" s="12"/>
      <c r="F41" s="13" t="s">
        <v>17</v>
      </c>
      <c r="G41" s="13">
        <f>SUM(G20:G40)</f>
        <v>363483</v>
      </c>
    </row>
    <row r="42" spans="1:7">
      <c r="A42" s="58" t="s">
        <v>18</v>
      </c>
      <c r="B42" s="59"/>
      <c r="C42" s="60"/>
      <c r="D42" s="61"/>
      <c r="E42" s="61"/>
      <c r="F42" s="62"/>
      <c r="G42" s="63"/>
    </row>
    <row r="43" spans="1:7">
      <c r="A43" s="28"/>
      <c r="B43" s="16" t="s">
        <v>59</v>
      </c>
      <c r="C43" s="6"/>
      <c r="D43" s="7">
        <v>120</v>
      </c>
      <c r="E43" s="17" t="s">
        <v>37</v>
      </c>
      <c r="F43" s="46">
        <v>125</v>
      </c>
      <c r="G43" s="8">
        <f t="shared" ref="G43:G49" si="11">D43*F43</f>
        <v>15000</v>
      </c>
    </row>
    <row r="44" spans="1:7">
      <c r="A44" s="28"/>
      <c r="B44" s="16" t="s">
        <v>60</v>
      </c>
      <c r="C44" s="6"/>
      <c r="D44" s="7">
        <v>35</v>
      </c>
      <c r="E44" s="17" t="s">
        <v>38</v>
      </c>
      <c r="F44" s="46">
        <v>250</v>
      </c>
      <c r="G44" s="8">
        <f>D44*F44</f>
        <v>8750</v>
      </c>
    </row>
    <row r="45" spans="1:7">
      <c r="A45" s="56"/>
      <c r="B45" s="16" t="s">
        <v>61</v>
      </c>
      <c r="C45" s="6"/>
      <c r="D45" s="7">
        <v>5</v>
      </c>
      <c r="E45" s="17" t="s">
        <v>38</v>
      </c>
      <c r="F45" s="46">
        <v>250</v>
      </c>
      <c r="G45" s="8">
        <f t="shared" si="11"/>
        <v>1250</v>
      </c>
    </row>
    <row r="46" spans="1:7">
      <c r="A46" s="28"/>
      <c r="B46" s="16" t="s">
        <v>62</v>
      </c>
      <c r="C46" s="24"/>
      <c r="D46" s="7">
        <v>36</v>
      </c>
      <c r="E46" s="17" t="s">
        <v>39</v>
      </c>
      <c r="F46" s="46">
        <v>185</v>
      </c>
      <c r="G46" s="8">
        <f t="shared" si="11"/>
        <v>6660</v>
      </c>
    </row>
    <row r="47" spans="1:7">
      <c r="A47" s="28"/>
      <c r="B47" s="16" t="s">
        <v>63</v>
      </c>
      <c r="C47" s="24"/>
      <c r="D47" s="81">
        <v>2374</v>
      </c>
      <c r="E47" s="17" t="s">
        <v>37</v>
      </c>
      <c r="F47" s="46">
        <v>55</v>
      </c>
      <c r="G47" s="8">
        <f t="shared" si="11"/>
        <v>130570</v>
      </c>
    </row>
    <row r="48" spans="1:7">
      <c r="A48" s="28"/>
      <c r="B48" s="16" t="s">
        <v>64</v>
      </c>
      <c r="C48" s="24"/>
      <c r="D48" s="7">
        <v>185.5</v>
      </c>
      <c r="E48" s="17" t="s">
        <v>37</v>
      </c>
      <c r="F48" s="46">
        <v>85</v>
      </c>
      <c r="G48" s="8">
        <f t="shared" si="11"/>
        <v>15767.5</v>
      </c>
    </row>
    <row r="49" spans="1:7">
      <c r="A49" s="20"/>
      <c r="B49" s="16" t="s">
        <v>65</v>
      </c>
      <c r="C49" s="24"/>
      <c r="D49" s="17">
        <v>5</v>
      </c>
      <c r="E49" s="17" t="s">
        <v>38</v>
      </c>
      <c r="F49" s="46">
        <v>255</v>
      </c>
      <c r="G49" s="8">
        <f t="shared" si="11"/>
        <v>1275</v>
      </c>
    </row>
    <row r="50" spans="1:7">
      <c r="A50" s="75" t="s">
        <v>19</v>
      </c>
      <c r="B50" s="76"/>
      <c r="C50" s="77"/>
      <c r="D50" s="78"/>
      <c r="E50" s="78"/>
      <c r="F50" s="79"/>
      <c r="G50" s="80"/>
    </row>
    <row r="51" spans="1:7">
      <c r="A51" s="20"/>
      <c r="B51" s="16"/>
      <c r="C51" s="6"/>
      <c r="D51" s="17">
        <v>0</v>
      </c>
      <c r="E51" s="17" t="s">
        <v>37</v>
      </c>
      <c r="F51" s="46">
        <v>0</v>
      </c>
      <c r="G51" s="8">
        <f t="shared" ref="G51:G52" si="12">D51*F51</f>
        <v>0</v>
      </c>
    </row>
    <row r="52" spans="1:7">
      <c r="A52" s="20"/>
      <c r="B52" s="25"/>
      <c r="C52" s="24"/>
      <c r="D52" s="17">
        <v>0</v>
      </c>
      <c r="E52" s="17" t="s">
        <v>37</v>
      </c>
      <c r="F52" s="46">
        <v>0</v>
      </c>
      <c r="G52" s="8">
        <f t="shared" si="12"/>
        <v>0</v>
      </c>
    </row>
    <row r="53" spans="1:7">
      <c r="A53" s="75" t="s">
        <v>20</v>
      </c>
      <c r="B53" s="76"/>
      <c r="C53" s="77"/>
      <c r="D53" s="78"/>
      <c r="E53" s="78"/>
      <c r="F53" s="79"/>
      <c r="G53" s="80"/>
    </row>
    <row r="54" spans="1:7">
      <c r="A54" s="20"/>
      <c r="B54" s="25"/>
      <c r="C54" s="6"/>
      <c r="D54" s="17">
        <v>0</v>
      </c>
      <c r="E54" s="17" t="s">
        <v>39</v>
      </c>
      <c r="F54" s="46">
        <v>0</v>
      </c>
      <c r="G54" s="8">
        <f t="shared" ref="G54:G55" si="13">D54*F54</f>
        <v>0</v>
      </c>
    </row>
    <row r="55" spans="1:7">
      <c r="A55" s="20"/>
      <c r="B55" s="25"/>
      <c r="C55" s="6"/>
      <c r="D55" s="17">
        <v>0</v>
      </c>
      <c r="E55" s="17" t="s">
        <v>39</v>
      </c>
      <c r="F55" s="46">
        <v>0</v>
      </c>
      <c r="G55" s="8">
        <f t="shared" si="13"/>
        <v>0</v>
      </c>
    </row>
    <row r="56" spans="1:7">
      <c r="A56" s="75" t="s">
        <v>15</v>
      </c>
      <c r="B56" s="76"/>
      <c r="C56" s="77"/>
      <c r="D56" s="78"/>
      <c r="E56" s="78"/>
      <c r="F56" s="79"/>
      <c r="G56" s="80"/>
    </row>
    <row r="57" spans="1:7">
      <c r="A57" s="20"/>
      <c r="B57" s="21"/>
      <c r="C57" s="6"/>
      <c r="D57" s="22">
        <v>0</v>
      </c>
      <c r="E57" s="23" t="s">
        <v>38</v>
      </c>
      <c r="F57" s="46">
        <v>0</v>
      </c>
      <c r="G57" s="8">
        <f t="shared" ref="G57:G58" si="14">D57*F57</f>
        <v>0</v>
      </c>
    </row>
    <row r="58" spans="1:7">
      <c r="A58" s="20"/>
      <c r="B58" s="21"/>
      <c r="C58" s="6"/>
      <c r="D58" s="23">
        <v>0</v>
      </c>
      <c r="E58" s="23" t="s">
        <v>54</v>
      </c>
      <c r="F58" s="46">
        <v>0</v>
      </c>
      <c r="G58" s="8">
        <f t="shared" si="14"/>
        <v>0</v>
      </c>
    </row>
    <row r="59" spans="1:7">
      <c r="A59" s="75" t="s">
        <v>16</v>
      </c>
      <c r="B59" s="76"/>
      <c r="C59" s="77"/>
      <c r="D59" s="78"/>
      <c r="E59" s="78"/>
      <c r="F59" s="79"/>
      <c r="G59" s="80"/>
    </row>
    <row r="60" spans="1:7">
      <c r="A60" s="24"/>
      <c r="B60" s="18"/>
      <c r="C60" s="6"/>
      <c r="D60" s="7">
        <v>0</v>
      </c>
      <c r="E60" s="23" t="s">
        <v>38</v>
      </c>
      <c r="F60" s="47">
        <v>0</v>
      </c>
      <c r="G60" s="8">
        <f t="shared" ref="G60:G61" si="15">D60*F60</f>
        <v>0</v>
      </c>
    </row>
    <row r="61" spans="1:7">
      <c r="A61" s="20"/>
      <c r="B61" s="18"/>
      <c r="C61" s="6"/>
      <c r="D61" s="23">
        <v>0</v>
      </c>
      <c r="E61" s="23" t="s">
        <v>38</v>
      </c>
      <c r="F61" s="47">
        <v>0</v>
      </c>
      <c r="G61" s="8">
        <f t="shared" si="15"/>
        <v>0</v>
      </c>
    </row>
    <row r="62" spans="1:7">
      <c r="A62" s="75" t="s">
        <v>41</v>
      </c>
      <c r="B62" s="76"/>
      <c r="C62" s="77"/>
      <c r="D62" s="78"/>
      <c r="E62" s="78"/>
      <c r="F62" s="79"/>
      <c r="G62" s="80"/>
    </row>
    <row r="63" spans="1:7">
      <c r="A63" s="29"/>
      <c r="B63" s="3" t="s">
        <v>28</v>
      </c>
      <c r="C63" s="1"/>
      <c r="D63" s="31">
        <v>0</v>
      </c>
      <c r="E63" s="23" t="s">
        <v>38</v>
      </c>
      <c r="F63" s="47">
        <v>0</v>
      </c>
      <c r="G63" s="8">
        <f t="shared" ref="G63" si="16">D63*F63</f>
        <v>0</v>
      </c>
    </row>
    <row r="64" spans="1:7" ht="15" thickBot="1">
      <c r="A64" s="10"/>
      <c r="B64" s="51"/>
      <c r="C64" s="11"/>
      <c r="D64" s="12"/>
      <c r="E64" s="12"/>
      <c r="F64" s="13" t="s">
        <v>21</v>
      </c>
      <c r="G64" s="26">
        <f>SUM(G43:G63)</f>
        <v>179272.5</v>
      </c>
    </row>
    <row r="65" spans="1:7">
      <c r="A65" s="58" t="s">
        <v>23</v>
      </c>
      <c r="B65" s="59"/>
      <c r="C65" s="60"/>
      <c r="D65" s="61"/>
      <c r="E65" s="61"/>
      <c r="F65" s="62"/>
      <c r="G65" s="63"/>
    </row>
    <row r="66" spans="1:7">
      <c r="A66" s="75" t="s">
        <v>24</v>
      </c>
      <c r="B66" s="76"/>
      <c r="C66" s="77"/>
      <c r="D66" s="78"/>
      <c r="E66" s="78"/>
      <c r="F66" s="79"/>
      <c r="G66" s="80"/>
    </row>
    <row r="67" spans="1:7">
      <c r="A67" s="28"/>
      <c r="B67" s="18"/>
      <c r="C67" s="25"/>
      <c r="D67" s="7">
        <v>0</v>
      </c>
      <c r="E67" s="23" t="s">
        <v>38</v>
      </c>
      <c r="F67" s="47">
        <v>0</v>
      </c>
      <c r="G67" s="8">
        <f>D67*F67</f>
        <v>0</v>
      </c>
    </row>
    <row r="68" spans="1:7">
      <c r="A68" s="28"/>
      <c r="B68" s="18"/>
      <c r="C68" s="25"/>
      <c r="D68" s="7">
        <v>0</v>
      </c>
      <c r="E68" s="23" t="s">
        <v>38</v>
      </c>
      <c r="F68" s="47">
        <v>0</v>
      </c>
      <c r="G68" s="8">
        <f t="shared" ref="G68:G70" si="17">D68*F68</f>
        <v>0</v>
      </c>
    </row>
    <row r="69" spans="1:7">
      <c r="A69" s="28"/>
      <c r="B69" s="18"/>
      <c r="C69" s="25"/>
      <c r="D69" s="7">
        <v>0</v>
      </c>
      <c r="E69" s="23" t="s">
        <v>38</v>
      </c>
      <c r="F69" s="47">
        <v>0</v>
      </c>
      <c r="G69" s="8">
        <f t="shared" si="17"/>
        <v>0</v>
      </c>
    </row>
    <row r="70" spans="1:7">
      <c r="A70" s="28"/>
      <c r="B70" s="18"/>
      <c r="C70" s="25"/>
      <c r="D70" s="7">
        <v>0</v>
      </c>
      <c r="E70" s="23" t="s">
        <v>38</v>
      </c>
      <c r="F70" s="47">
        <v>0</v>
      </c>
      <c r="G70" s="8">
        <f t="shared" si="17"/>
        <v>0</v>
      </c>
    </row>
    <row r="71" spans="1:7">
      <c r="A71" s="75" t="s">
        <v>25</v>
      </c>
      <c r="B71" s="76"/>
      <c r="C71" s="77"/>
      <c r="D71" s="78"/>
      <c r="E71" s="78"/>
      <c r="F71" s="79"/>
      <c r="G71" s="80"/>
    </row>
    <row r="72" spans="1:7">
      <c r="A72" s="28"/>
      <c r="B72" s="6"/>
      <c r="C72" s="25"/>
      <c r="D72" s="7">
        <v>0</v>
      </c>
      <c r="E72" s="23" t="s">
        <v>38</v>
      </c>
      <c r="F72" s="47">
        <v>0</v>
      </c>
      <c r="G72" s="8">
        <f t="shared" ref="G72:G74" si="18">D72*F72</f>
        <v>0</v>
      </c>
    </row>
    <row r="73" spans="1:7">
      <c r="A73" s="28"/>
      <c r="B73" s="6"/>
      <c r="C73" s="25"/>
      <c r="D73" s="7">
        <v>0</v>
      </c>
      <c r="E73" s="23" t="s">
        <v>38</v>
      </c>
      <c r="F73" s="47">
        <v>0</v>
      </c>
      <c r="G73" s="8">
        <f t="shared" si="18"/>
        <v>0</v>
      </c>
    </row>
    <row r="74" spans="1:7">
      <c r="A74" s="28"/>
      <c r="B74" s="18"/>
      <c r="C74" s="25"/>
      <c r="D74" s="7">
        <v>0</v>
      </c>
      <c r="E74" s="23" t="s">
        <v>38</v>
      </c>
      <c r="F74" s="47">
        <v>0</v>
      </c>
      <c r="G74" s="8">
        <f t="shared" si="18"/>
        <v>0</v>
      </c>
    </row>
    <row r="75" spans="1:7">
      <c r="A75" s="75" t="s">
        <v>26</v>
      </c>
      <c r="B75" s="76"/>
      <c r="C75" s="77"/>
      <c r="D75" s="78"/>
      <c r="E75" s="78"/>
      <c r="F75" s="79"/>
      <c r="G75" s="80"/>
    </row>
    <row r="76" spans="1:7">
      <c r="A76" s="29"/>
      <c r="B76" s="3"/>
      <c r="C76" s="1"/>
      <c r="D76" s="7">
        <v>0</v>
      </c>
      <c r="E76" s="23" t="s">
        <v>38</v>
      </c>
      <c r="F76" s="47">
        <v>0</v>
      </c>
      <c r="G76" s="8">
        <f t="shared" ref="G76:G77" si="19">D76*F76</f>
        <v>0</v>
      </c>
    </row>
    <row r="77" spans="1:7">
      <c r="A77" s="29"/>
      <c r="B77" s="3"/>
      <c r="C77" s="1"/>
      <c r="D77" s="7">
        <v>0</v>
      </c>
      <c r="E77" s="23" t="s">
        <v>38</v>
      </c>
      <c r="F77" s="47">
        <v>0</v>
      </c>
      <c r="G77" s="8">
        <f t="shared" si="19"/>
        <v>0</v>
      </c>
    </row>
    <row r="78" spans="1:7">
      <c r="A78" s="75" t="s">
        <v>15</v>
      </c>
      <c r="B78" s="76"/>
      <c r="C78" s="77"/>
      <c r="D78" s="78"/>
      <c r="E78" s="78"/>
      <c r="F78" s="79"/>
      <c r="G78" s="80"/>
    </row>
    <row r="79" spans="1:7">
      <c r="A79" s="20"/>
      <c r="B79" s="21"/>
      <c r="C79" s="6"/>
      <c r="D79" s="22">
        <v>0</v>
      </c>
      <c r="E79" s="23" t="s">
        <v>38</v>
      </c>
      <c r="F79" s="46">
        <v>0</v>
      </c>
      <c r="G79" s="8">
        <f t="shared" ref="G79:G80" si="20">D79*F79</f>
        <v>0</v>
      </c>
    </row>
    <row r="80" spans="1:7">
      <c r="A80" s="20"/>
      <c r="B80" s="21"/>
      <c r="C80" s="6"/>
      <c r="D80" s="23">
        <v>0</v>
      </c>
      <c r="E80" s="23" t="s">
        <v>54</v>
      </c>
      <c r="F80" s="46">
        <v>0</v>
      </c>
      <c r="G80" s="8">
        <f t="shared" si="20"/>
        <v>0</v>
      </c>
    </row>
    <row r="81" spans="1:7">
      <c r="A81" s="75" t="s">
        <v>16</v>
      </c>
      <c r="B81" s="76"/>
      <c r="C81" s="77"/>
      <c r="D81" s="78"/>
      <c r="E81" s="78"/>
      <c r="F81" s="79"/>
      <c r="G81" s="80"/>
    </row>
    <row r="82" spans="1:7">
      <c r="A82" s="20"/>
      <c r="B82" s="18"/>
      <c r="C82" s="6"/>
      <c r="D82" s="23">
        <v>0</v>
      </c>
      <c r="E82" s="23" t="s">
        <v>38</v>
      </c>
      <c r="F82" s="47">
        <v>0</v>
      </c>
      <c r="G82" s="8">
        <f t="shared" ref="G82:G83" si="21">D82*F82</f>
        <v>0</v>
      </c>
    </row>
    <row r="83" spans="1:7">
      <c r="A83" s="20"/>
      <c r="B83" s="18"/>
      <c r="C83" s="6"/>
      <c r="D83" s="23">
        <v>0</v>
      </c>
      <c r="E83" s="23" t="s">
        <v>38</v>
      </c>
      <c r="F83" s="47">
        <v>0</v>
      </c>
      <c r="G83" s="8">
        <f t="shared" si="21"/>
        <v>0</v>
      </c>
    </row>
    <row r="84" spans="1:7">
      <c r="A84" s="75" t="s">
        <v>42</v>
      </c>
      <c r="B84" s="76"/>
      <c r="C84" s="77"/>
      <c r="D84" s="78"/>
      <c r="E84" s="78"/>
      <c r="F84" s="79"/>
      <c r="G84" s="80"/>
    </row>
    <row r="85" spans="1:7">
      <c r="A85" s="29"/>
      <c r="B85" s="3" t="s">
        <v>28</v>
      </c>
      <c r="C85" s="1"/>
      <c r="D85" s="31">
        <v>0</v>
      </c>
      <c r="E85" s="23" t="s">
        <v>38</v>
      </c>
      <c r="F85" s="47">
        <v>0</v>
      </c>
      <c r="G85" s="8">
        <f t="shared" ref="G85" si="22">D85*F85</f>
        <v>0</v>
      </c>
    </row>
    <row r="86" spans="1:7" ht="15" thickBot="1">
      <c r="A86" s="10"/>
      <c r="B86" s="51"/>
      <c r="C86" s="11"/>
      <c r="D86" s="12"/>
      <c r="E86" s="12"/>
      <c r="F86" s="30" t="s">
        <v>27</v>
      </c>
      <c r="G86" s="26">
        <f>SUM(G66:G85)</f>
        <v>0</v>
      </c>
    </row>
    <row r="87" spans="1:7">
      <c r="A87" s="58" t="s">
        <v>22</v>
      </c>
      <c r="B87" s="59"/>
      <c r="C87" s="60"/>
      <c r="D87" s="61"/>
      <c r="E87" s="61"/>
      <c r="F87" s="62"/>
      <c r="G87" s="63"/>
    </row>
    <row r="88" spans="1:7">
      <c r="A88" s="28"/>
      <c r="B88" s="27"/>
      <c r="C88" s="25"/>
      <c r="D88" s="7">
        <v>1</v>
      </c>
      <c r="E88" s="23" t="s">
        <v>38</v>
      </c>
      <c r="F88" s="47">
        <v>0</v>
      </c>
      <c r="G88" s="8">
        <f t="shared" ref="G88:G89" si="23">D88*F88</f>
        <v>0</v>
      </c>
    </row>
    <row r="89" spans="1:7">
      <c r="A89" s="28"/>
      <c r="B89" s="18"/>
      <c r="C89" s="25"/>
      <c r="D89" s="22">
        <v>0</v>
      </c>
      <c r="E89" s="23" t="s">
        <v>38</v>
      </c>
      <c r="F89" s="47">
        <v>0</v>
      </c>
      <c r="G89" s="8">
        <f t="shared" si="23"/>
        <v>0</v>
      </c>
    </row>
    <row r="90" spans="1:7" ht="15" thickBot="1">
      <c r="A90" s="10"/>
      <c r="B90" s="51"/>
      <c r="C90" s="11"/>
      <c r="D90" s="12"/>
      <c r="E90" s="12"/>
      <c r="F90" s="30" t="s">
        <v>36</v>
      </c>
      <c r="G90" s="26">
        <f>SUM(G88:G89)</f>
        <v>0</v>
      </c>
    </row>
    <row r="91" spans="1:7">
      <c r="A91" s="58" t="s">
        <v>32</v>
      </c>
      <c r="B91" s="59"/>
      <c r="C91" s="60"/>
      <c r="D91" s="61"/>
      <c r="E91" s="61"/>
      <c r="F91" s="62"/>
      <c r="G91" s="63"/>
    </row>
    <row r="92" spans="1:7">
      <c r="A92" s="29"/>
      <c r="B92" s="3" t="s">
        <v>33</v>
      </c>
      <c r="C92" s="1"/>
      <c r="D92" s="22">
        <v>1</v>
      </c>
      <c r="E92" s="23" t="s">
        <v>38</v>
      </c>
      <c r="F92" s="47">
        <v>15800</v>
      </c>
      <c r="G92" s="8">
        <f t="shared" ref="G92:G94" si="24">D92*F92</f>
        <v>15800</v>
      </c>
    </row>
    <row r="93" spans="1:7">
      <c r="A93" s="29"/>
      <c r="B93" s="3" t="s">
        <v>34</v>
      </c>
      <c r="C93" s="1"/>
      <c r="D93" s="22">
        <v>0</v>
      </c>
      <c r="E93" s="23" t="s">
        <v>38</v>
      </c>
      <c r="F93" s="47">
        <v>0</v>
      </c>
      <c r="G93" s="8">
        <f t="shared" si="24"/>
        <v>0</v>
      </c>
    </row>
    <row r="94" spans="1:7">
      <c r="A94" s="29"/>
      <c r="B94" s="3"/>
      <c r="C94" s="1"/>
      <c r="D94" s="22">
        <v>0</v>
      </c>
      <c r="E94" s="23" t="s">
        <v>38</v>
      </c>
      <c r="F94" s="47">
        <v>0</v>
      </c>
      <c r="G94" s="8">
        <f t="shared" si="24"/>
        <v>0</v>
      </c>
    </row>
    <row r="95" spans="1:7" ht="15" thickBot="1">
      <c r="A95" s="10"/>
      <c r="B95" s="51"/>
      <c r="C95" s="11"/>
      <c r="D95" s="12"/>
      <c r="E95" s="12"/>
      <c r="F95" s="30" t="s">
        <v>35</v>
      </c>
      <c r="G95" s="13">
        <f>SUM(G92:G94)</f>
        <v>15800</v>
      </c>
    </row>
    <row r="96" spans="1:7">
      <c r="A96" s="32"/>
      <c r="B96" s="57"/>
      <c r="C96" s="32"/>
      <c r="D96" s="33"/>
      <c r="E96" s="33"/>
      <c r="F96" s="48"/>
      <c r="G96" s="34"/>
    </row>
    <row r="97" spans="2:11">
      <c r="F97" s="35" t="str">
        <f>F14</f>
        <v xml:space="preserve">Preliminaries Sub Total </v>
      </c>
      <c r="G97" s="35">
        <f>G14</f>
        <v>0</v>
      </c>
      <c r="H97" s="22"/>
      <c r="I97" s="22"/>
      <c r="J97" s="36"/>
      <c r="K97" s="37"/>
    </row>
    <row r="98" spans="2:11">
      <c r="F98" s="35" t="str">
        <f>F18</f>
        <v>Demolition Subtotal</v>
      </c>
      <c r="G98" s="35">
        <f>G18</f>
        <v>0</v>
      </c>
      <c r="H98" s="22"/>
      <c r="I98" s="22"/>
      <c r="J98" s="36"/>
      <c r="K98" s="37"/>
    </row>
    <row r="99" spans="2:11">
      <c r="F99" s="35" t="str">
        <f>F41</f>
        <v>Partitions Subtotal</v>
      </c>
      <c r="G99" s="35">
        <f>G41</f>
        <v>363483</v>
      </c>
      <c r="H99" s="22"/>
      <c r="I99" s="22"/>
      <c r="J99" s="36"/>
      <c r="K99" s="37"/>
    </row>
    <row r="100" spans="2:11">
      <c r="F100" s="35" t="str">
        <f>F64</f>
        <v>Ceilings Subtotal</v>
      </c>
      <c r="G100" s="35">
        <f>G64</f>
        <v>179272.5</v>
      </c>
      <c r="H100" s="22"/>
      <c r="I100" s="22"/>
      <c r="J100" s="36"/>
      <c r="K100" s="37"/>
    </row>
    <row r="101" spans="2:11">
      <c r="F101" s="35" t="str">
        <f>F86</f>
        <v>Doors, Frames and Hardware Subtotal</v>
      </c>
      <c r="G101" s="35">
        <f>G86</f>
        <v>0</v>
      </c>
      <c r="H101" s="22"/>
      <c r="I101" s="22"/>
      <c r="J101" s="36"/>
      <c r="K101" s="37"/>
    </row>
    <row r="102" spans="2:11">
      <c r="F102" s="35" t="str">
        <f>F90</f>
        <v>Glazing  Subtotal</v>
      </c>
      <c r="G102" s="35">
        <f>G90</f>
        <v>0</v>
      </c>
      <c r="H102" s="22"/>
      <c r="I102" s="22"/>
      <c r="J102" s="36"/>
      <c r="K102" s="37"/>
    </row>
    <row r="103" spans="2:11">
      <c r="F103" s="35" t="str">
        <f>F95</f>
        <v>Seismic Subtotal</v>
      </c>
      <c r="G103" s="35">
        <f>G95</f>
        <v>15800</v>
      </c>
      <c r="H103" s="22"/>
      <c r="I103" s="22"/>
      <c r="J103" s="36"/>
      <c r="K103" s="37"/>
    </row>
    <row r="104" spans="2:11">
      <c r="D104" s="41"/>
      <c r="E104" s="41"/>
      <c r="F104" s="42" t="s">
        <v>29</v>
      </c>
      <c r="G104" s="42">
        <f>SUM(G97:G103)</f>
        <v>558555.5</v>
      </c>
      <c r="H104" s="7"/>
      <c r="I104" s="7"/>
      <c r="J104" s="39"/>
      <c r="K104" s="40"/>
    </row>
    <row r="105" spans="2:11">
      <c r="D105" s="43"/>
      <c r="E105" s="43"/>
      <c r="F105" s="38" t="s">
        <v>30</v>
      </c>
      <c r="G105" s="38">
        <f>+G104*0.1</f>
        <v>55855.55</v>
      </c>
      <c r="H105" s="7"/>
      <c r="I105" s="7"/>
      <c r="J105" s="39"/>
      <c r="K105" s="40"/>
    </row>
    <row r="106" spans="2:11" ht="15" thickBot="1">
      <c r="D106" s="44"/>
      <c r="E106" s="44"/>
      <c r="F106" s="50" t="s">
        <v>31</v>
      </c>
      <c r="G106" s="45">
        <f>+G104*1.1</f>
        <v>614411.05000000005</v>
      </c>
      <c r="H106" s="7"/>
      <c r="I106" s="7"/>
      <c r="J106" s="39"/>
      <c r="K106" s="40"/>
    </row>
    <row r="108" spans="2:11">
      <c r="B108" s="5"/>
      <c r="F108" s="5"/>
      <c r="G108" s="5"/>
    </row>
    <row r="109" spans="2:11">
      <c r="B109" s="5"/>
      <c r="F109" s="5"/>
      <c r="G109" s="5"/>
    </row>
    <row r="110" spans="2:11">
      <c r="B110" s="5"/>
      <c r="F110" s="5"/>
      <c r="G110" s="5"/>
    </row>
    <row r="111" spans="2:11">
      <c r="B111" s="5"/>
      <c r="F111" s="5"/>
      <c r="G111" s="5"/>
    </row>
    <row r="112" spans="2:11">
      <c r="B112" s="5"/>
      <c r="F112" s="5"/>
      <c r="G112" s="5"/>
    </row>
  </sheetData>
  <mergeCells count="1">
    <mergeCell ref="I1:M1"/>
  </mergeCells>
  <phoneticPr fontId="4" type="noConversion"/>
  <pageMargins left="0" right="0" top="0" bottom="0" header="0.5" footer="0.5"/>
  <colBreaks count="1" manualBreakCount="1">
    <brk id="4" max="1048575" man="1"/>
  </colBreaks>
  <ignoredErrors>
    <ignoredError sqref="G86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Take Off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Statton</dc:creator>
  <cp:lastModifiedBy>Matt Bolton</cp:lastModifiedBy>
  <cp:lastPrinted>2020-04-14T03:05:36Z</cp:lastPrinted>
  <dcterms:created xsi:type="dcterms:W3CDTF">2020-04-06T22:32:13Z</dcterms:created>
  <dcterms:modified xsi:type="dcterms:W3CDTF">2021-01-20T05:54:06Z</dcterms:modified>
</cp:coreProperties>
</file>